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4 - Труд_2016" sheetId="2" r:id="rId3"/>
  </sheets>
  <externalReferences>
    <externalReference r:id="rId6"/>
  </externalReference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<sst xmlns="http://schemas.openxmlformats.org/spreadsheetml/2006/main" count="397" uniqueCount="49">
  <si>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</si>
  <si>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</si>
  <si>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</si>
  <si>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</si>
  <si>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</si>
  <si>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</si>
  <si>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</si>
  <si>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</si>
  <si>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</si>
  <si>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</si>
  <si>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</si>
  <si>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</si>
  <si>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</si>
  <si>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</si>
  <si>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</si>
  <si>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</si>
  <si>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</si>
  <si>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</si>
  <si>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</si>
  <si>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</si>
  <si>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</si>
  <si>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</si>
  <si>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</si>
  <si>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</si>
  <si>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</si>
  <si>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</si>
  <si>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</si>
  <si>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</si>
  <si>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</si>
  <si>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</si>
  <si>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</si>
  <si>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</si>
  <si>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</si>
  <si>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</si>
  <si>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</si>
  <si>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</si>
  <si>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</si>
  <si>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</si>
  <si>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</si>
  <si>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</si>
  <si>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</si>
  <si>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</si>
  <si>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</si>
  <si>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</si>
  <si>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</si>
  <si>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</si>
  <si>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charset val="204"/>
        <color rgb="FFFF0000"/>
        <i/>
        <rFont val="Arial Cyr"/>
        <sz val="7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</si>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</sst>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#,##0.0;\-#,##0.0"/>
    <numFmt numFmtId="172" formatCode="#,##0.0"/>
  </numFmts>
  <fonts count="13">
    <font>
      <sz val="8.25"/>
      <color rgb="FF000000"/>
      <name val="Tahoma"/>
    </font>
    <font>
      <sz val="10"/>
      <color auto="1"/>
      <name val="Arial Cyr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7"/>
      <color auto="1"/>
      <name val="Arial"/>
    </font>
    <font>
      <i/>
      <sz val="7"/>
      <color auto="1"/>
      <name val="Arial"/>
    </font>
    <font>
      <b/>
      <sz val="8"/>
      <color auto="1"/>
      <name val="Arial"/>
    </font>
    <font>
      <i/>
      <sz val="7"/>
      <color auto="1"/>
      <name val="Arial Cyr"/>
    </font>
    <font>
      <i/>
      <sz val="8"/>
      <color auto="1"/>
      <name val="Arial Cyr"/>
    </font>
    <font>
      <sz val="8"/>
      <color auto="1"/>
      <name val="Arial Cyr"/>
    </font>
    <font>
      <b/>
      <sz val="7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25"/>
      </patternFill>
    </fill>
    <fill>
      <patternFill patternType="solid">
        <fgColor theme="0"/>
      </patternFill>
    </fill>
    <fill>
      <patternFill patternType="solid">
        <fgColor theme="8" tint="0.8"/>
      </patternFill>
    </fill>
    <fill>
      <patternFill patternType="solid">
        <fgColor theme="9" tint="0.6"/>
      </patternFill>
    </fill>
    <fill>
      <patternFill patternType="solid">
        <fgColor rgb="FFCCFFCC"/>
      </patternFill>
    </fill>
    <fill>
      <patternFill patternType="solid">
        <fgColor rgb="FFFFFF00"/>
      </patternFill>
    </fill>
    <fill>
      <patternFill patternType="solid">
        <fgColor rgb="FFFFFFFF"/>
      </patternFill>
    </fill>
  </fills>
  <borders count="31">
    <border>
      <left/>
      <right/>
      <top/>
      <bottom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2">
    <xf numFmtId="0" fontId="0" fillId="0" borderId="0">
      <protection locked="0"/>
    </xf>
    <xf numFmtId="0" fontId="1" fillId="0" borderId="0"/>
  </cellStyleXfs>
  <cellXfs count="98">
    <xf numFmtId="0" fontId="0" fillId="0" borderId="0" xfId="0" applyFont="1">
      <protection locked="0"/>
    </xf>
    <xf numFmtId="0" fontId="1" fillId="0" borderId="0" xfId="1" applyFont="1"/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>
      <alignment horizontal="center" vertical="top"/>
    </xf>
    <xf numFmtId="0" fontId="2" fillId="0" borderId="0" xfId="0" applyFont="1"/>
    <xf numFmtId="0" fontId="5" fillId="0" borderId="1" xfId="0" applyFont="1" applyBorder="1">
      <alignment horizontal="center" vertical="center" wrapText="1"/>
    </xf>
    <xf numFmtId="171" fontId="3" fillId="0" borderId="2" xfId="0" applyFont="1" applyBorder="1" applyNumberFormat="1">
      <alignment horizontal="center" vertical="top"/>
    </xf>
    <xf numFmtId="171" fontId="3" fillId="0" borderId="3" xfId="0" applyFont="1" applyBorder="1" applyNumberFormat="1">
      <alignment horizontal="center" vertical="top"/>
    </xf>
    <xf numFmtId="171" fontId="3" fillId="0" borderId="4" xfId="0" applyFont="1" applyBorder="1" applyNumberFormat="1">
      <alignment horizontal="center" vertical="top"/>
    </xf>
    <xf numFmtId="0" fontId="5" fillId="0" borderId="5" xfId="0" applyFont="1" applyBorder="1">
      <alignment horizontal="center" vertical="center" wrapText="1"/>
    </xf>
    <xf numFmtId="0" fontId="6" fillId="2" borderId="6" xfId="0" applyFont="1" applyFill="1" applyBorder="1">
      <alignment horizontal="left" vertical="center" wrapText="1"/>
    </xf>
    <xf numFmtId="0" fontId="5" fillId="0" borderId="1" xfId="0" applyFont="1" applyBorder="1">
      <alignment horizontal="left" vertical="center" wrapText="1"/>
    </xf>
    <xf numFmtId="0" fontId="7" fillId="0" borderId="1" xfId="0" applyFont="1" applyBorder="1">
      <alignment horizontal="left" vertical="center" wrapText="1"/>
    </xf>
    <xf numFmtId="0" fontId="7" fillId="0" borderId="5" xfId="0" applyFont="1" applyBorder="1">
      <alignment horizontal="left" vertical="center" wrapText="1"/>
    </xf>
    <xf numFmtId="0" fontId="5" fillId="2" borderId="6" xfId="0" applyFont="1" applyFill="1" applyBorder="1">
      <alignment horizontal="center" vertical="center" wrapText="1"/>
    </xf>
    <xf numFmtId="3" fontId="8" fillId="0" borderId="2" xfId="0" applyFont="1" applyBorder="1" applyNumberFormat="1">
      <alignment horizontal="center" vertical="top"/>
    </xf>
    <xf numFmtId="3" fontId="8" fillId="0" borderId="3" xfId="0" applyFont="1" applyBorder="1" applyNumberFormat="1">
      <alignment horizontal="center" vertical="top"/>
    </xf>
    <xf numFmtId="3" fontId="8" fillId="0" borderId="4" xfId="0" applyFont="1" applyBorder="1" applyNumberFormat="1">
      <alignment horizontal="center" vertical="top"/>
    </xf>
    <xf numFmtId="171" fontId="4" fillId="0" borderId="2" xfId="0" applyFont="1" applyBorder="1" applyNumberFormat="1">
      <alignment horizontal="center" vertical="top"/>
    </xf>
    <xf numFmtId="171" fontId="4" fillId="0" borderId="3" xfId="0" applyFont="1" applyBorder="1" applyNumberFormat="1">
      <alignment horizontal="center" vertical="top"/>
    </xf>
    <xf numFmtId="171" fontId="4" fillId="0" borderId="4" xfId="0" applyFont="1" applyBorder="1" applyNumberFormat="1">
      <alignment horizontal="center" vertical="top"/>
    </xf>
    <xf numFmtId="172" fontId="8" fillId="3" borderId="7" xfId="0" applyFont="1" applyFill="1" applyBorder="1" applyNumberFormat="1">
      <alignment horizontal="center" vertical="top"/>
    </xf>
    <xf numFmtId="172" fontId="8" fillId="3" borderId="8" xfId="0" applyFont="1" applyFill="1" applyBorder="1" applyNumberFormat="1">
      <alignment horizontal="center" vertical="top"/>
    </xf>
    <xf numFmtId="172" fontId="8" fillId="3" borderId="9" xfId="0" applyFont="1" applyFill="1" applyBorder="1" applyNumberFormat="1">
      <alignment horizontal="center" vertical="top"/>
    </xf>
    <xf numFmtId="171" fontId="8" fillId="2" borderId="7" xfId="0" applyFont="1" applyFill="1" applyBorder="1" applyNumberFormat="1">
      <alignment horizontal="center" vertical="top"/>
    </xf>
    <xf numFmtId="171" fontId="8" fillId="2" borderId="8" xfId="0" applyFont="1" applyFill="1" applyBorder="1" applyNumberFormat="1">
      <alignment horizontal="center" vertical="top"/>
    </xf>
    <xf numFmtId="171" fontId="8" fillId="2" borderId="9" xfId="0" applyFont="1" applyFill="1" applyBorder="1" applyNumberFormat="1">
      <alignment horizontal="center" vertical="top"/>
    </xf>
    <xf numFmtId="0" fontId="4" fillId="4" borderId="0" xfId="0" applyFont="1" applyFill="1">
      <alignment vertical="top"/>
    </xf>
    <xf numFmtId="0" fontId="9" fillId="5" borderId="1" xfId="0" applyFont="1" applyFill="1" applyBorder="1">
      <alignment horizontal="left" vertical="center" wrapText="1" shrinkToFit="1"/>
    </xf>
    <xf numFmtId="0" fontId="9" fillId="5" borderId="1" xfId="0" applyFont="1" applyFill="1" applyBorder="1">
      <alignment horizontal="center" vertical="center" wrapText="1" shrinkToFit="1"/>
    </xf>
    <xf numFmtId="172" fontId="10" fillId="5" borderId="2" xfId="0" applyFont="1" applyFill="1" applyBorder="1" applyNumberFormat="1">
      <alignment horizontal="center" vertical="top" wrapText="1"/>
    </xf>
    <xf numFmtId="172" fontId="10" fillId="5" borderId="3" xfId="0" applyFont="1" applyFill="1" applyBorder="1" applyNumberFormat="1">
      <alignment horizontal="center" vertical="top" wrapText="1"/>
    </xf>
    <xf numFmtId="0" fontId="6" fillId="3" borderId="6" xfId="0" applyFont="1" applyFill="1" applyBorder="1">
      <alignment horizontal="left" vertical="center" wrapText="1"/>
    </xf>
    <xf numFmtId="0" fontId="5" fillId="3" borderId="6" xfId="0" applyFont="1" applyFill="1" applyBorder="1">
      <alignment horizontal="center" vertical="center" wrapText="1"/>
    </xf>
    <xf numFmtId="0" fontId="5" fillId="3" borderId="1" xfId="0" applyFont="1" applyFill="1" applyBorder="1">
      <alignment horizontal="center" vertical="center" wrapText="1"/>
    </xf>
    <xf numFmtId="172" fontId="8" fillId="3" borderId="10" xfId="0" applyFont="1" applyFill="1" applyBorder="1" applyNumberFormat="1">
      <alignment horizontal="center" vertical="top"/>
    </xf>
    <xf numFmtId="172" fontId="8" fillId="3" borderId="11" xfId="0" applyFont="1" applyFill="1" applyBorder="1" applyNumberFormat="1">
      <alignment horizontal="center" vertical="top"/>
    </xf>
    <xf numFmtId="172" fontId="8" fillId="3" borderId="12" xfId="0" applyFont="1" applyFill="1" applyBorder="1" applyNumberFormat="1">
      <alignment horizontal="center" vertical="top"/>
    </xf>
    <xf numFmtId="171" fontId="8" fillId="2" borderId="10" xfId="0" applyFont="1" applyFill="1" applyBorder="1" applyNumberFormat="1">
      <alignment horizontal="center" vertical="top"/>
    </xf>
    <xf numFmtId="171" fontId="8" fillId="2" borderId="11" xfId="0" applyFont="1" applyFill="1" applyBorder="1" applyNumberFormat="1">
      <alignment horizontal="center" vertical="top"/>
    </xf>
    <xf numFmtId="171" fontId="8" fillId="2" borderId="12" xfId="0" applyFont="1" applyFill="1" applyBorder="1" applyNumberFormat="1">
      <alignment horizontal="center" vertical="top"/>
    </xf>
    <xf numFmtId="0" fontId="4" fillId="0" borderId="7" xfId="0" applyFont="1" applyBorder="1">
      <alignment horizontal="center" vertical="center" wrapText="1"/>
    </xf>
    <xf numFmtId="0" fontId="4" fillId="0" borderId="8" xfId="0" applyFont="1" applyBorder="1">
      <alignment horizontal="center" vertical="center" wrapText="1"/>
    </xf>
    <xf numFmtId="0" fontId="4" fillId="0" borderId="9" xfId="0" applyFont="1" applyBorder="1">
      <alignment horizontal="center" vertical="center" wrapText="1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 wrapText="1"/>
    </xf>
    <xf numFmtId="172" fontId="11" fillId="4" borderId="4" xfId="0" applyFont="1" applyFill="1" applyBorder="1" applyNumberFormat="1">
      <alignment horizontal="center" vertical="top" wrapText="1"/>
    </xf>
    <xf numFmtId="172" fontId="11" fillId="4" borderId="2" xfId="0" applyFont="1" applyFill="1" applyBorder="1" applyNumberFormat="1">
      <alignment horizontal="center" vertical="top" wrapText="1"/>
    </xf>
    <xf numFmtId="0" fontId="8" fillId="0" borderId="15" xfId="0" applyFont="1" applyBorder="1">
      <alignment horizontal="left" vertical="center"/>
    </xf>
    <xf numFmtId="0" fontId="8" fillId="0" borderId="16" xfId="0" applyFont="1" applyBorder="1">
      <alignment vertical="center"/>
    </xf>
    <xf numFmtId="0" fontId="8" fillId="0" borderId="16" xfId="0" applyFont="1" applyBorder="1">
      <alignment horizontal="center" vertical="top"/>
    </xf>
    <xf numFmtId="0" fontId="8" fillId="0" borderId="17" xfId="0" applyFont="1" applyBorder="1">
      <alignment horizontal="center" vertical="top"/>
    </xf>
    <xf numFmtId="0" fontId="8" fillId="0" borderId="15" xfId="0" applyFont="1" applyBorder="1">
      <alignment horizontal="center" vertical="top"/>
    </xf>
    <xf numFmtId="0" fontId="9" fillId="5" borderId="5" xfId="0" applyFont="1" applyFill="1" applyBorder="1">
      <alignment horizontal="left" vertical="center" wrapText="1" shrinkToFit="1"/>
    </xf>
    <xf numFmtId="0" fontId="9" fillId="5" borderId="5" xfId="0" applyFont="1" applyFill="1" applyBorder="1">
      <alignment horizontal="center" vertical="center" wrapText="1" shrinkToFit="1"/>
    </xf>
    <xf numFmtId="172" fontId="10" fillId="5" borderId="18" xfId="0" applyFont="1" applyFill="1" applyBorder="1" applyNumberFormat="1">
      <alignment horizontal="center" vertical="top" wrapText="1"/>
    </xf>
    <xf numFmtId="172" fontId="10" fillId="5" borderId="19" xfId="0" applyFont="1" applyFill="1" applyBorder="1" applyNumberFormat="1">
      <alignment horizontal="center" vertical="top" wrapText="1"/>
    </xf>
    <xf numFmtId="172" fontId="11" fillId="4" borderId="20" xfId="0" applyFont="1" applyFill="1" applyBorder="1" applyNumberFormat="1">
      <alignment horizontal="center" vertical="top" wrapText="1"/>
    </xf>
    <xf numFmtId="172" fontId="11" fillId="4" borderId="18" xfId="0" applyFont="1" applyFill="1" applyBorder="1" applyNumberFormat="1">
      <alignment horizontal="center" vertical="top" wrapText="1"/>
    </xf>
    <xf numFmtId="37" fontId="8" fillId="6" borderId="3" xfId="0" applyFont="1" applyFill="1" applyBorder="1" applyNumberFormat="1">
      <alignment horizontal="center" vertical="top"/>
    </xf>
    <xf numFmtId="37" fontId="8" fillId="6" borderId="4" xfId="0" applyFont="1" applyFill="1" applyBorder="1" applyNumberFormat="1">
      <alignment horizontal="center" vertical="top"/>
    </xf>
    <xf numFmtId="37" fontId="8" fillId="6" borderId="2" xfId="0" applyFont="1" applyFill="1" applyBorder="1" applyNumberFormat="1">
      <alignment horizontal="center" vertical="top"/>
    </xf>
    <xf numFmtId="171" fontId="4" fillId="6" borderId="3" xfId="0" applyFont="1" applyFill="1" applyBorder="1" applyNumberFormat="1">
      <alignment horizontal="center" vertical="top"/>
    </xf>
    <xf numFmtId="171" fontId="4" fillId="6" borderId="4" xfId="0" applyFont="1" applyFill="1" applyBorder="1" applyNumberFormat="1">
      <alignment horizontal="center" vertical="top"/>
    </xf>
    <xf numFmtId="171" fontId="4" fillId="6" borderId="2" xfId="0" applyFont="1" applyFill="1" applyBorder="1" applyNumberFormat="1">
      <alignment horizontal="center" vertical="top"/>
    </xf>
    <xf numFmtId="171" fontId="4" fillId="6" borderId="19" xfId="0" applyFont="1" applyFill="1" applyBorder="1" applyNumberFormat="1">
      <alignment horizontal="center" vertical="top"/>
    </xf>
    <xf numFmtId="171" fontId="4" fillId="6" borderId="20" xfId="0" applyFont="1" applyFill="1" applyBorder="1" applyNumberFormat="1">
      <alignment horizontal="center" vertical="top"/>
    </xf>
    <xf numFmtId="171" fontId="4" fillId="6" borderId="18" xfId="0" applyFont="1" applyFill="1" applyBorder="1" applyNumberFormat="1">
      <alignment horizontal="center" vertical="top"/>
    </xf>
    <xf numFmtId="171" fontId="4" fillId="7" borderId="2" xfId="0" applyFont="1" applyFill="1" applyBorder="1" applyNumberFormat="1">
      <alignment horizontal="center" vertical="top"/>
    </xf>
    <xf numFmtId="2" fontId="3" fillId="4" borderId="21" xfId="0" applyFont="1" applyFill="1" applyBorder="1" applyNumberFormat="1">
      <alignment horizontal="center" vertical="top"/>
    </xf>
    <xf numFmtId="0" fontId="12" fillId="8" borderId="6" xfId="0" applyFont="1" applyFill="1" applyBorder="1">
      <alignment vertical="top" wrapText="1"/>
    </xf>
    <xf numFmtId="0" fontId="7" fillId="3" borderId="22" xfId="0" applyFont="1" applyFill="1" applyBorder="1">
      <alignment vertical="top"/>
    </xf>
    <xf numFmtId="2" fontId="4" fillId="4" borderId="1" xfId="0" applyFont="1" applyFill="1" applyBorder="1" applyNumberFormat="1">
      <alignment horizontal="center" vertical="top"/>
    </xf>
    <xf numFmtId="2" fontId="4" fillId="4" borderId="5" xfId="0" applyFont="1" applyFill="1" applyBorder="1" applyNumberFormat="1">
      <alignment horizontal="center" vertical="top"/>
    </xf>
    <xf numFmtId="2" fontId="4" fillId="4" borderId="6" xfId="0" applyFont="1" applyFill="1" applyBorder="1" applyNumberFormat="1">
      <alignment horizontal="center" vertical="top"/>
    </xf>
    <xf numFmtId="2" fontId="4" fillId="4" borderId="23" xfId="0" applyFont="1" applyFill="1" applyBorder="1" applyNumberFormat="1">
      <alignment horizontal="center" vertical="top"/>
    </xf>
    <xf numFmtId="2" fontId="4" fillId="4" borderId="24" xfId="0" applyFont="1" applyFill="1" applyBorder="1" applyNumberFormat="1">
      <alignment horizontal="center" vertical="top"/>
    </xf>
    <xf numFmtId="0" fontId="4" fillId="9" borderId="25" xfId="0" applyFont="1" applyFill="1" applyBorder="1">
      <alignment horizontal="center" vertical="center" wrapText="1"/>
    </xf>
    <xf numFmtId="0" fontId="4" fillId="9" borderId="26" xfId="0" applyFont="1" applyFill="1" applyBorder="1">
      <alignment horizontal="center" vertical="center" wrapText="1"/>
    </xf>
    <xf numFmtId="0" fontId="4" fillId="9" borderId="27" xfId="0" applyFont="1" applyFill="1" applyBorder="1">
      <alignment horizontal="center" vertical="center" wrapText="1"/>
    </xf>
    <xf numFmtId="0" fontId="4" fillId="0" borderId="7" xfId="0" applyFont="1" applyBorder="1">
      <alignment horizontal="center" vertical="center"/>
    </xf>
    <xf numFmtId="0" fontId="4" fillId="0" borderId="2" xfId="0" applyFont="1" applyBorder="1">
      <alignment horizontal="center" vertical="center"/>
    </xf>
    <xf numFmtId="0" fontId="4" fillId="0" borderId="18" xfId="0" applyFont="1" applyBorder="1">
      <alignment horizontal="center" vertical="center"/>
    </xf>
    <xf numFmtId="0" fontId="4" fillId="0" borderId="28" xfId="0" applyFont="1" applyBorder="1">
      <alignment horizontal="center" vertical="center" wrapText="1"/>
    </xf>
    <xf numFmtId="0" fontId="4" fillId="0" borderId="29" xfId="0" applyFont="1" applyBorder="1">
      <alignment horizontal="center" vertical="center" wrapText="1"/>
    </xf>
    <xf numFmtId="0" fontId="4" fillId="0" borderId="30" xfId="0" applyFont="1" applyBorder="1">
      <alignment horizontal="center" vertical="center" wrapText="1"/>
    </xf>
    <xf numFmtId="0" fontId="4" fillId="0" borderId="15" xfId="0" applyFont="1" applyBorder="1">
      <alignment horizontal="center" vertical="center" wrapText="1"/>
    </xf>
    <xf numFmtId="0" fontId="4" fillId="0" borderId="17" xfId="0" applyFont="1" applyBorder="1">
      <alignment horizontal="center" vertical="center" wrapText="1"/>
    </xf>
    <xf numFmtId="0" fontId="5" fillId="0" borderId="9" xfId="0" applyFont="1" applyBorder="1">
      <alignment horizontal="center" vertical="center" wrapText="1"/>
    </xf>
    <xf numFmtId="0" fontId="5" fillId="0" borderId="4" xfId="0" applyFont="1" applyBorder="1">
      <alignment horizontal="center" vertical="center" wrapText="1"/>
    </xf>
    <xf numFmtId="0" fontId="5" fillId="0" borderId="20" xfId="0" applyFont="1" applyBorder="1">
      <alignment horizontal="center" vertical="center" wrapText="1"/>
    </xf>
    <xf numFmtId="0" fontId="4" fillId="0" borderId="4" xfId="0" applyFont="1" applyBorder="1">
      <alignment horizontal="center" vertical="center"/>
    </xf>
    <xf numFmtId="0" fontId="4" fillId="0" borderId="20" xfId="0" applyFont="1" applyBorder="1">
      <alignment horizontal="center" vertical="center"/>
    </xf>
    <xf numFmtId="0" fontId="4" fillId="0" borderId="3" xfId="0" applyFont="1" applyBorder="1">
      <alignment horizontal="center" vertical="center"/>
    </xf>
    <xf numFmtId="0" fontId="4" fillId="0" borderId="19" xfId="0" applyFont="1" applyBorder="1">
      <alignment horizontal="center" vertical="center"/>
    </xf>
  </cellXfs>
  <cellStyles count="2">
    <cellStyle name="Normal" xfId="0" builtinId="0"/>
    <cellStyle name="Обычный 3" xfId="1"/>
  </cellStyles>
  <dxfs count="249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Relationship Id="rId6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2;&#1042;&#1045;&#1058;&#1053;&#1040;&#1071;%20&#1058;&#1040;&#1041;&#1051;&#1048;&#1062;&#1040;2024_%20&#1082;&#1086;&#1088;&#10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tkf."/>
      <sheetName val="для расч"/>
      <sheetName val="Лист3"/>
      <sheetName val="Лист6"/>
      <sheetName val="Лист9"/>
      <sheetName val="люди"/>
      <sheetName val="2016"/>
      <sheetName val="Лист7"/>
      <sheetName val="Лист1"/>
      <sheetName val="Лист2"/>
    </sheetNames>
    <sheetDataSet>
      <sheetData sheetId="0">
        <row r="3">
          <cell r="G3">
            <v>181289.00966451762</v>
          </cell>
          <cell r="I3">
            <v>196276.00853657332</v>
          </cell>
          <cell r="K3">
            <v>237382.07015439935</v>
          </cell>
          <cell r="N3">
            <v>251268.55515467355</v>
          </cell>
          <cell r="O3">
            <v>257302.63524135062</v>
          </cell>
          <cell r="R3">
            <v>267360.3810898454</v>
          </cell>
          <cell r="S3">
            <v>275603.3758152181</v>
          </cell>
          <cell r="V3">
            <v>280295.8580345405</v>
          </cell>
          <cell r="W3">
            <v>290348.15887642093</v>
          </cell>
        </row>
        <row r="4">
          <cell r="G4">
            <v>178833.31691624093</v>
          </cell>
          <cell r="I4">
            <v>193844.8727157794</v>
          </cell>
          <cell r="K4">
            <v>234896.90909314333</v>
          </cell>
          <cell r="N4">
            <v>248920.07795178663</v>
          </cell>
          <cell r="O4">
            <v>254593.80968458156</v>
          </cell>
          <cell r="R4">
            <v>265228.6347831106</v>
          </cell>
          <cell r="S4">
            <v>273081.4592218661</v>
          </cell>
          <cell r="V4">
            <v>278412.8154635914</v>
          </cell>
          <cell r="W4">
            <v>288046.0093004896</v>
          </cell>
        </row>
        <row r="5">
          <cell r="G5">
            <v>2455.6927482766905</v>
          </cell>
          <cell r="I5">
            <v>2431.1358207939234</v>
          </cell>
          <cell r="K5">
            <v>2485.1610612560107</v>
          </cell>
          <cell r="N5">
            <v>2348.4772028869297</v>
          </cell>
          <cell r="O5">
            <v>2708.8255567690517</v>
          </cell>
          <cell r="R5">
            <v>2131.7463067347935</v>
          </cell>
          <cell r="S5">
            <v>2521.916593351987</v>
          </cell>
          <cell r="V5">
            <v>1883.0425709490678</v>
          </cell>
          <cell r="W5">
            <v>2302.1495759313143</v>
          </cell>
        </row>
        <row r="6">
          <cell r="G6">
            <v>6349.367050208411</v>
          </cell>
          <cell r="I6">
            <v>5587.4430041834</v>
          </cell>
          <cell r="K6">
            <v>5783.003509329819</v>
          </cell>
          <cell r="N6">
            <v>5551.6833689566265</v>
          </cell>
          <cell r="O6">
            <v>5953.280834882309</v>
          </cell>
          <cell r="R6">
            <v>5511.780644742252</v>
          </cell>
          <cell r="S6">
            <v>5995.303993716771</v>
          </cell>
          <cell r="V6">
            <v>5452.988317865</v>
          </cell>
          <cell r="W6">
            <v>6384.998753308361</v>
          </cell>
        </row>
        <row r="7">
          <cell r="G7">
            <v>412186.83194094326</v>
          </cell>
          <cell r="I7">
            <v>315028.50726914953</v>
          </cell>
          <cell r="K7">
            <v>371654.8814507791</v>
          </cell>
          <cell r="N7">
            <v>385949.29996811674</v>
          </cell>
          <cell r="O7">
            <v>395235.90719821374</v>
          </cell>
          <cell r="R7">
            <v>412436.2285263286</v>
          </cell>
          <cell r="S7">
            <v>428098.13688554586</v>
          </cell>
          <cell r="V7">
            <v>434835.1141722015</v>
          </cell>
          <cell r="W7">
            <v>454122.44259819295</v>
          </cell>
        </row>
        <row r="8">
          <cell r="G8">
            <v>68767.78766050575</v>
          </cell>
          <cell r="I8">
            <v>71616.73886358383</v>
          </cell>
          <cell r="K8">
            <v>78437.38066011565</v>
          </cell>
          <cell r="N8">
            <v>81418.00112520005</v>
          </cell>
          <cell r="O8">
            <v>83596.8172546477</v>
          </cell>
          <cell r="R8">
            <v>84069.02771675066</v>
          </cell>
          <cell r="S8">
            <v>87853.60518780767</v>
          </cell>
          <cell r="V8">
            <v>87531.27879904996</v>
          </cell>
          <cell r="W8">
            <v>92488.64022012992</v>
          </cell>
        </row>
        <row r="9">
          <cell r="G9">
            <v>31532.342291606987</v>
          </cell>
          <cell r="I9">
            <v>32288.440391717562</v>
          </cell>
          <cell r="K9">
            <v>35045.6555262912</v>
          </cell>
          <cell r="N9">
            <v>36046.95996989952</v>
          </cell>
          <cell r="O9">
            <v>37745.00542218529</v>
          </cell>
          <cell r="R9">
            <v>37149.0957709792</v>
          </cell>
          <cell r="S9">
            <v>39156.12291405325</v>
          </cell>
          <cell r="V9">
            <v>38873.19483111952</v>
          </cell>
          <cell r="W9">
            <v>41186.44039848565</v>
          </cell>
        </row>
        <row r="10">
          <cell r="G10">
            <v>11047.919437062144</v>
          </cell>
          <cell r="I10">
            <v>11195.225029556306</v>
          </cell>
          <cell r="K10">
            <v>11265.195185991031</v>
          </cell>
          <cell r="N10">
            <v>11471.187326534868</v>
          </cell>
          <cell r="O10">
            <v>12279.062752730226</v>
          </cell>
          <cell r="R10">
            <v>11757.619397961073</v>
          </cell>
          <cell r="S10">
            <v>12679.711028833593</v>
          </cell>
          <cell r="V10">
            <v>12073.605419281277</v>
          </cell>
          <cell r="W10">
            <v>13106.718944363432</v>
          </cell>
        </row>
        <row r="11">
          <cell r="G11">
            <v>150593.98463595792</v>
          </cell>
          <cell r="I11">
            <v>156617.7440213962</v>
          </cell>
          <cell r="K11">
            <v>173107.7853390336</v>
          </cell>
          <cell r="N11">
            <v>181052.5215924882</v>
          </cell>
          <cell r="O11">
            <v>186701.30195618296</v>
          </cell>
          <cell r="R11">
            <v>189292.37928713762</v>
          </cell>
          <cell r="S11">
            <v>196352.1703200669</v>
          </cell>
          <cell r="V11">
            <v>198444.97784607616</v>
          </cell>
          <cell r="W11">
            <v>206866.5123436576</v>
          </cell>
        </row>
        <row r="12">
          <cell r="G12">
            <v>58370.6694081073</v>
          </cell>
          <cell r="I12">
            <v>62211.836040124675</v>
          </cell>
          <cell r="K12">
            <v>71701.77713099115</v>
          </cell>
          <cell r="N12">
            <v>73793.78192257772</v>
          </cell>
          <cell r="O12">
            <v>76775.73230090777</v>
          </cell>
          <cell r="R12">
            <v>77037.06418979225</v>
          </cell>
          <cell r="S12">
            <v>80635.20698753122</v>
          </cell>
          <cell r="V12">
            <v>80638.54694066504</v>
          </cell>
          <cell r="W12">
            <v>84835.56822424536</v>
          </cell>
        </row>
        <row r="13">
          <cell r="G13">
            <v>2980.7915192647056</v>
          </cell>
          <cell r="I13">
            <v>2806.912013974265</v>
          </cell>
          <cell r="K13">
            <v>2955.6783507149007</v>
          </cell>
          <cell r="N13">
            <v>2837.4512166863046</v>
          </cell>
          <cell r="O13">
            <v>3221.689402279242</v>
          </cell>
          <cell r="R13">
            <v>2624.287694032746</v>
          </cell>
          <cell r="S13">
            <v>3044.138519664741</v>
          </cell>
          <cell r="V13">
            <v>2384.352819149752</v>
          </cell>
          <cell r="W13">
            <v>2836.7565830125804</v>
          </cell>
        </row>
        <row r="14">
          <cell r="G14">
            <v>6001.176808340583</v>
          </cell>
          <cell r="I14">
            <v>6238.823409950869</v>
          </cell>
          <cell r="K14">
            <v>6982.057155310233</v>
          </cell>
          <cell r="N14">
            <v>7197.866194656186</v>
          </cell>
          <cell r="O14">
            <v>7610.442299288155</v>
          </cell>
          <cell r="R14">
            <v>7245.851969287226</v>
          </cell>
          <cell r="S14">
            <v>7722.17742940952</v>
          </cell>
          <cell r="V14">
            <v>7296.572933072238</v>
          </cell>
          <cell r="W14">
            <v>7832.494249829659</v>
          </cell>
        </row>
        <row r="15">
          <cell r="G15">
            <v>8234.517000966469</v>
          </cell>
          <cell r="I15">
            <v>8900.438810609843</v>
          </cell>
          <cell r="K15">
            <v>9940.171889849265</v>
          </cell>
          <cell r="N15">
            <v>10224.176800987816</v>
          </cell>
          <cell r="O15">
            <v>10834.787359935699</v>
          </cell>
          <cell r="R15">
            <v>10266.607134711916</v>
          </cell>
          <cell r="S15">
            <v>10968.932346296808</v>
          </cell>
          <cell r="V15">
            <v>10309.834954226493</v>
          </cell>
          <cell r="W15">
            <v>11097.817301365796</v>
          </cell>
        </row>
        <row r="16">
          <cell r="G16">
            <v>17396.933954399996</v>
          </cell>
          <cell r="I16">
            <v>18254.354270723998</v>
          </cell>
          <cell r="K16">
            <v>20371.859366127977</v>
          </cell>
          <cell r="N16">
            <v>20582.149527326717</v>
          </cell>
          <cell r="O16">
            <v>21489.025847496287</v>
          </cell>
          <cell r="R16">
            <v>21005.148186577986</v>
          </cell>
          <cell r="S16">
            <v>22081.406660025597</v>
          </cell>
          <cell r="V16">
            <v>21470.262182137933</v>
          </cell>
          <cell r="W16">
            <v>22705.77746903322</v>
          </cell>
        </row>
        <row r="17">
          <cell r="G17">
            <v>1741.86398295</v>
          </cell>
          <cell r="I17">
            <v>1687.119686343</v>
          </cell>
          <cell r="K17">
            <v>1973.9300330213102</v>
          </cell>
          <cell r="N17">
            <v>1776.537029719179</v>
          </cell>
          <cell r="O17">
            <v>2151.583735993228</v>
          </cell>
          <cell r="R17">
            <v>1502.239712330538</v>
          </cell>
          <cell r="S17">
            <v>1905.944592800668</v>
          </cell>
          <cell r="V17">
            <v>1194.2805713027776</v>
          </cell>
          <cell r="W17">
            <v>2029.830991332711</v>
          </cell>
        </row>
        <row r="18">
          <cell r="G18">
            <v>1728.6714900000002</v>
          </cell>
          <cell r="I18">
            <v>1395.2848455000003</v>
          </cell>
          <cell r="K18">
            <v>1632.483269235</v>
          </cell>
          <cell r="N18">
            <v>1410.4655446190402</v>
          </cell>
          <cell r="O18">
            <v>1779.40676346615</v>
          </cell>
          <cell r="R18">
            <v>1118.1465604967443</v>
          </cell>
          <cell r="S18">
            <v>1514.6310370623867</v>
          </cell>
          <cell r="V18">
            <v>1185.2353541265486</v>
          </cell>
          <cell r="W18">
            <v>1613.082054471442</v>
          </cell>
        </row>
        <row r="19">
          <cell r="G19">
            <v>28816.59031729425</v>
          </cell>
          <cell r="I19">
            <v>29712.241097426362</v>
          </cell>
          <cell r="K19">
            <v>33273.46542324647</v>
          </cell>
          <cell r="N19">
            <v>34338.29746350441</v>
          </cell>
          <cell r="O19">
            <v>35726.762724602246</v>
          </cell>
          <cell r="R19">
            <v>35159.05590583279</v>
          </cell>
          <cell r="S19">
            <v>36831.7139648506</v>
          </cell>
          <cell r="V19">
            <v>36056.12831630589</v>
          </cell>
          <cell r="W19">
            <v>37994.81129842321</v>
          </cell>
        </row>
        <row r="20">
          <cell r="G20">
            <v>268946.24507421476</v>
          </cell>
          <cell r="I20">
            <v>294830.0237857992</v>
          </cell>
          <cell r="K20">
            <v>343768.4382482558</v>
          </cell>
          <cell r="N20">
            <v>368734.8038128769</v>
          </cell>
          <cell r="O20">
            <v>373849.87659497815</v>
          </cell>
          <cell r="R20">
            <v>387036.8538937429</v>
          </cell>
          <cell r="S20">
            <v>394663.9178465276</v>
          </cell>
          <cell r="V20">
            <v>407391.52955671144</v>
          </cell>
          <cell r="W20">
            <v>417393.9735308119</v>
          </cell>
        </row>
        <row r="21">
          <cell r="G21">
            <v>90309.51895281902</v>
          </cell>
          <cell r="I21">
            <v>98763.95620681539</v>
          </cell>
          <cell r="K21">
            <v>111562.58124335403</v>
          </cell>
          <cell r="N21">
            <v>118643.93254677895</v>
          </cell>
          <cell r="O21">
            <v>121135.50888773569</v>
          </cell>
          <cell r="R21">
            <v>123932.38154528193</v>
          </cell>
          <cell r="S21">
            <v>127281.03576294106</v>
          </cell>
          <cell r="V21">
            <v>129804.52217193562</v>
          </cell>
          <cell r="W21">
            <v>134489.47335637963</v>
          </cell>
        </row>
        <row r="22">
          <cell r="G22">
            <v>42037.16353648271</v>
          </cell>
          <cell r="I22">
            <v>44632.5014591699</v>
          </cell>
          <cell r="K22">
            <v>51664.14918905549</v>
          </cell>
          <cell r="N22">
            <v>54232.87137303469</v>
          </cell>
          <cell r="O22">
            <v>55787.62427386422</v>
          </cell>
          <cell r="R22">
            <v>56221.75763665733</v>
          </cell>
          <cell r="S22">
            <v>58183.334327587145</v>
          </cell>
          <cell r="V22">
            <v>58426.532445938006</v>
          </cell>
          <cell r="W22">
            <v>60773.61161544029</v>
          </cell>
        </row>
        <row r="23">
          <cell r="G23">
            <v>15002.957387448616</v>
          </cell>
          <cell r="I23">
            <v>14402.839091950673</v>
          </cell>
          <cell r="K23">
            <v>16203.193978444506</v>
          </cell>
          <cell r="N23">
            <v>17110.5728412374</v>
          </cell>
          <cell r="O23">
            <v>17661.48143650451</v>
          </cell>
          <cell r="R23">
            <v>17674.83286834275</v>
          </cell>
          <cell r="S23">
            <v>18356.951327737534</v>
          </cell>
          <cell r="V23">
            <v>18299.61765810742</v>
          </cell>
          <cell r="W23">
            <v>19105.831501221375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B252CA-4AD4-E311-44BA-89B1B9A33DD4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D509D6-ED9B-64DD-0038-A22B3D83EB24}" mc:Ignorable="x14ac xr xr2 xr3">
  <dimension ref="A1:L122"/>
  <sheetViews>
    <sheetView topLeftCell="B1" zoomScale="130" workbookViewId="0" tabSelected="1">
      <pane ySplit="3" topLeftCell="A7" activePane="bottomLeft" state="frozen"/>
    </sheetView>
  </sheetViews>
  <sheetFormatPr defaultColWidth="8.16015625" customHeight="1" defaultRowHeight="11.25"/>
  <cols>
    <col min="1" max="1" style="4" width="39.5" customWidth="1"/>
    <col min="2" max="2" style="5" width="23.16015625" customWidth="1"/>
    <col min="3" max="3" style="6" width="11.16015625" customWidth="1"/>
    <col min="4" max="4" style="6" width="10.66015625" customWidth="1"/>
    <col min="5" max="5" style="6" width="10.5" customWidth="1"/>
    <col min="6" max="7" style="6" width="10.83203125" customWidth="1"/>
    <col min="8" max="11" style="6" width="11.16015625" customWidth="1"/>
    <col min="12" max="12" style="30" width="31.33203125" customWidth="1"/>
  </cols>
  <sheetData>
    <row s="2" customFormat="1" customHeight="1" ht="11.25">
      <c r="A1" s="83" t="s">
        <v>2</v>
      </c>
      <c r="B1" s="91" t="s">
        <v>3</v>
      </c>
      <c r="C1" s="44" t="s">
        <v>4</v>
      </c>
      <c r="D1" s="45" t="s">
        <v>4</v>
      </c>
      <c r="E1" s="46" t="s">
        <v>5</v>
      </c>
      <c r="F1" s="86" t="s">
        <v>6</v>
      </c>
      <c r="G1" s="87"/>
      <c r="H1" s="87"/>
      <c r="I1" s="87"/>
      <c r="J1" s="87"/>
      <c r="K1" s="88"/>
      <c r="L1" s="80" t="s">
        <v>7</v>
      </c>
    </row>
    <row s="2" customFormat="1" customHeight="1" ht="11.25">
      <c r="A2" s="84"/>
      <c r="B2" s="92"/>
      <c r="C2" s="84">
        <v>2022</v>
      </c>
      <c r="D2" s="96">
        <v>2023</v>
      </c>
      <c r="E2" s="94">
        <v>2024</v>
      </c>
      <c r="F2" s="89">
        <v>2025</v>
      </c>
      <c r="G2" s="90"/>
      <c r="H2" s="89">
        <v>2026</v>
      </c>
      <c r="I2" s="90"/>
      <c r="J2" s="89">
        <v>2027</v>
      </c>
      <c r="K2" s="90"/>
      <c r="L2" s="81"/>
    </row>
    <row s="2" customFormat="1" customHeight="1" ht="11.25">
      <c r="A3" s="85"/>
      <c r="B3" s="93"/>
      <c r="C3" s="85"/>
      <c r="D3" s="97"/>
      <c r="E3" s="95"/>
      <c r="F3" s="47" t="s">
        <v>8</v>
      </c>
      <c r="G3" s="48" t="s">
        <v>9</v>
      </c>
      <c r="H3" s="47" t="s">
        <v>8</v>
      </c>
      <c r="I3" s="48" t="s">
        <v>9</v>
      </c>
      <c r="J3" s="47" t="s">
        <v>8</v>
      </c>
      <c r="K3" s="48" t="s">
        <v>9</v>
      </c>
      <c r="L3" s="82"/>
    </row>
    <row s="3" customFormat="1" customHeight="1" ht="15">
      <c r="A4" s="51" t="s">
        <v>10</v>
      </c>
      <c r="B4" s="52"/>
      <c r="C4" s="53"/>
      <c r="D4" s="53"/>
      <c r="E4" s="54"/>
      <c r="F4" s="55"/>
      <c r="G4" s="54"/>
      <c r="H4" s="55"/>
      <c r="I4" s="54"/>
      <c r="J4" s="55"/>
      <c r="K4" s="54"/>
      <c r="L4" s="72"/>
    </row>
    <row s="2" customFormat="1" customHeight="1" ht="36">
      <c r="A5" s="35" t="s">
        <v>11</v>
      </c>
      <c r="B5" s="36" t="s">
        <v>12</v>
      </c>
      <c r="C5" s="62">
        <v>4312</v>
      </c>
      <c r="D5" s="62">
        <v>3885</v>
      </c>
      <c r="E5" s="63">
        <v>3758</v>
      </c>
      <c r="F5" s="64">
        <v>3653</v>
      </c>
      <c r="G5" s="63">
        <v>3715</v>
      </c>
      <c r="H5" s="64">
        <v>3604</v>
      </c>
      <c r="I5" s="63">
        <v>3671</v>
      </c>
      <c r="J5" s="64">
        <v>3561</v>
      </c>
      <c r="K5" s="63">
        <v>3633</v>
      </c>
      <c r="L5" s="73" t="s">
        <v>13</v>
      </c>
    </row>
    <row customHeight="1" ht="11.25">
      <c r="A6" s="74" t="s">
        <v>14</v>
      </c>
      <c r="B6" s="37" t="s">
        <v>15</v>
      </c>
      <c r="C6" s="62"/>
      <c r="D6" s="62"/>
      <c r="E6" s="63"/>
      <c r="F6" s="64"/>
      <c r="G6" s="63"/>
      <c r="H6" s="64"/>
      <c r="I6" s="63"/>
      <c r="J6" s="64"/>
      <c r="K6" s="63"/>
      <c r="L6" s="75"/>
    </row>
    <row customHeight="1" ht="11.25">
      <c r="A7" s="14" t="s">
        <v>16</v>
      </c>
      <c r="B7" s="8"/>
      <c r="C7" s="18"/>
      <c r="D7" s="19"/>
      <c r="E7" s="20"/>
      <c r="F7" s="18"/>
      <c r="G7" s="20"/>
      <c r="H7" s="18"/>
      <c r="I7" s="20"/>
      <c r="J7" s="18"/>
      <c r="K7" s="20"/>
      <c r="L7" s="75"/>
    </row>
    <row customHeight="1" ht="19.5">
      <c r="A8" s="15" t="s">
        <v>17</v>
      </c>
      <c r="B8" s="8" t="s">
        <v>12</v>
      </c>
      <c r="C8" s="65">
        <v>559</v>
      </c>
      <c r="D8" s="65">
        <v>549</v>
      </c>
      <c r="E8" s="66">
        <v>540</v>
      </c>
      <c r="F8" s="67">
        <v>529</v>
      </c>
      <c r="G8" s="66">
        <v>537</v>
      </c>
      <c r="H8" s="67">
        <v>521</v>
      </c>
      <c r="I8" s="66">
        <v>529</v>
      </c>
      <c r="J8" s="67">
        <v>515</v>
      </c>
      <c r="K8" s="66">
        <v>523</v>
      </c>
      <c r="L8" s="75"/>
    </row>
    <row customHeight="1" ht="29.25">
      <c r="A9" s="14" t="s">
        <v>18</v>
      </c>
      <c r="B9" s="8" t="s">
        <v>12</v>
      </c>
      <c r="C9" s="65">
        <v>548</v>
      </c>
      <c r="D9" s="65">
        <v>540</v>
      </c>
      <c r="E9" s="66">
        <v>532</v>
      </c>
      <c r="F9" s="67">
        <v>522</v>
      </c>
      <c r="G9" s="66">
        <v>529</v>
      </c>
      <c r="H9" s="67">
        <v>515</v>
      </c>
      <c r="I9" s="66">
        <v>522</v>
      </c>
      <c r="J9" s="67">
        <v>510</v>
      </c>
      <c r="K9" s="66">
        <v>517</v>
      </c>
      <c r="L9" s="75"/>
    </row>
    <row customHeight="1" ht="11.25">
      <c r="A10" s="14" t="s">
        <v>19</v>
      </c>
      <c r="B10" s="8" t="s">
        <v>12</v>
      </c>
      <c r="C10" s="65">
        <v>10</v>
      </c>
      <c r="D10" s="65">
        <v>9</v>
      </c>
      <c r="E10" s="66">
        <v>8</v>
      </c>
      <c r="F10" s="67">
        <v>7</v>
      </c>
      <c r="G10" s="66">
        <v>8</v>
      </c>
      <c r="H10" s="67">
        <v>6</v>
      </c>
      <c r="I10" s="66">
        <v>7</v>
      </c>
      <c r="J10" s="67">
        <v>5</v>
      </c>
      <c r="K10" s="66">
        <v>6</v>
      </c>
      <c r="L10" s="75"/>
    </row>
    <row customHeight="1" ht="11.25">
      <c r="A11" s="15" t="s">
        <v>20</v>
      </c>
      <c r="B11" s="8" t="s">
        <v>12</v>
      </c>
      <c r="C11" s="65">
        <v>1434</v>
      </c>
      <c r="D11" s="65">
        <v>1098</v>
      </c>
      <c r="E11" s="66">
        <v>1062</v>
      </c>
      <c r="F11" s="67">
        <v>1019</v>
      </c>
      <c r="G11" s="66">
        <v>1037</v>
      </c>
      <c r="H11" s="67">
        <v>1007</v>
      </c>
      <c r="I11" s="66">
        <v>1030</v>
      </c>
      <c r="J11" s="67">
        <v>998</v>
      </c>
      <c r="K11" s="66">
        <v>1024</v>
      </c>
      <c r="L11" s="75"/>
    </row>
    <row customHeight="1" ht="11.25">
      <c r="A12" s="15" t="s">
        <v>21</v>
      </c>
      <c r="B12" s="8" t="s">
        <v>12</v>
      </c>
      <c r="C12" s="65">
        <v>25</v>
      </c>
      <c r="D12" s="65">
        <v>20</v>
      </c>
      <c r="E12" s="66">
        <v>18</v>
      </c>
      <c r="F12" s="67">
        <v>16</v>
      </c>
      <c r="G12" s="66">
        <v>17</v>
      </c>
      <c r="H12" s="67">
        <v>15</v>
      </c>
      <c r="I12" s="66">
        <v>16</v>
      </c>
      <c r="J12" s="67">
        <v>14</v>
      </c>
      <c r="K12" s="66">
        <v>16</v>
      </c>
      <c r="L12" s="75"/>
    </row>
    <row customHeight="1" ht="11.25">
      <c r="A13" s="15" t="s">
        <v>22</v>
      </c>
      <c r="B13" s="8" t="s">
        <v>12</v>
      </c>
      <c r="C13" s="65">
        <v>1120</v>
      </c>
      <c r="D13" s="65">
        <v>800</v>
      </c>
      <c r="E13" s="66">
        <v>780</v>
      </c>
      <c r="F13" s="67">
        <v>750</v>
      </c>
      <c r="G13" s="66">
        <v>761</v>
      </c>
      <c r="H13" s="67">
        <v>745</v>
      </c>
      <c r="I13" s="66">
        <v>759</v>
      </c>
      <c r="J13" s="67">
        <v>741</v>
      </c>
      <c r="K13" s="66">
        <v>756</v>
      </c>
      <c r="L13" s="75"/>
    </row>
    <row customHeight="1" ht="19.5">
      <c r="A14" s="15" t="s">
        <v>23</v>
      </c>
      <c r="B14" s="8" t="s">
        <v>12</v>
      </c>
      <c r="C14" s="65">
        <v>196</v>
      </c>
      <c r="D14" s="65">
        <v>189</v>
      </c>
      <c r="E14" s="66">
        <v>180</v>
      </c>
      <c r="F14" s="67">
        <v>173</v>
      </c>
      <c r="G14" s="66">
        <v>176</v>
      </c>
      <c r="H14" s="67">
        <v>169</v>
      </c>
      <c r="I14" s="66">
        <v>174</v>
      </c>
      <c r="J14" s="67">
        <v>166</v>
      </c>
      <c r="K14" s="66">
        <v>172</v>
      </c>
      <c r="L14" s="75"/>
    </row>
    <row customHeight="1" ht="29.25">
      <c r="A15" s="15" t="s">
        <v>24</v>
      </c>
      <c r="B15" s="8" t="s">
        <v>12</v>
      </c>
      <c r="C15" s="65">
        <v>93</v>
      </c>
      <c r="D15" s="65">
        <v>89</v>
      </c>
      <c r="E15" s="66">
        <v>84</v>
      </c>
      <c r="F15" s="67">
        <v>80</v>
      </c>
      <c r="G15" s="66">
        <v>83</v>
      </c>
      <c r="H15" s="67">
        <v>78</v>
      </c>
      <c r="I15" s="66">
        <v>81</v>
      </c>
      <c r="J15" s="67">
        <v>77</v>
      </c>
      <c r="K15" s="66">
        <v>80</v>
      </c>
      <c r="L15" s="75"/>
    </row>
    <row customHeight="1" ht="11.25">
      <c r="A16" s="15" t="s">
        <v>25</v>
      </c>
      <c r="B16" s="8" t="s">
        <v>12</v>
      </c>
      <c r="C16" s="65">
        <v>45</v>
      </c>
      <c r="D16" s="65">
        <v>40</v>
      </c>
      <c r="E16" s="66">
        <v>35</v>
      </c>
      <c r="F16" s="67">
        <v>33</v>
      </c>
      <c r="G16" s="66">
        <v>35</v>
      </c>
      <c r="H16" s="67">
        <v>32</v>
      </c>
      <c r="I16" s="66">
        <v>34</v>
      </c>
      <c r="J16" s="67">
        <v>31</v>
      </c>
      <c r="K16" s="66">
        <v>33</v>
      </c>
      <c r="L16" s="75"/>
    </row>
    <row customHeight="1" ht="19.5">
      <c r="A17" s="15" t="s">
        <v>26</v>
      </c>
      <c r="B17" s="8" t="s">
        <v>12</v>
      </c>
      <c r="C17" s="65">
        <v>550</v>
      </c>
      <c r="D17" s="65">
        <v>520</v>
      </c>
      <c r="E17" s="66">
        <v>475</v>
      </c>
      <c r="F17" s="67">
        <v>460</v>
      </c>
      <c r="G17" s="66">
        <v>470</v>
      </c>
      <c r="H17" s="67">
        <v>455</v>
      </c>
      <c r="I17" s="66">
        <v>465</v>
      </c>
      <c r="J17" s="67">
        <v>450</v>
      </c>
      <c r="K17" s="66">
        <v>460</v>
      </c>
      <c r="L17" s="75"/>
    </row>
    <row customHeight="1" ht="11.25">
      <c r="A18" s="15" t="s">
        <v>27</v>
      </c>
      <c r="B18" s="8" t="s">
        <v>12</v>
      </c>
      <c r="C18" s="65">
        <v>186</v>
      </c>
      <c r="D18" s="65">
        <v>177</v>
      </c>
      <c r="E18" s="66">
        <v>170</v>
      </c>
      <c r="F18" s="67">
        <v>162</v>
      </c>
      <c r="G18" s="66">
        <v>167</v>
      </c>
      <c r="H18" s="67">
        <v>160</v>
      </c>
      <c r="I18" s="66">
        <v>165</v>
      </c>
      <c r="J18" s="67">
        <v>158</v>
      </c>
      <c r="K18" s="66">
        <v>163</v>
      </c>
      <c r="L18" s="75"/>
    </row>
    <row customHeight="1" ht="19.5">
      <c r="A19" s="15" t="s">
        <v>28</v>
      </c>
      <c r="B19" s="8" t="s">
        <v>12</v>
      </c>
      <c r="C19" s="65">
        <v>25</v>
      </c>
      <c r="D19" s="65">
        <v>23</v>
      </c>
      <c r="E19" s="66">
        <v>22</v>
      </c>
      <c r="F19" s="67">
        <v>21</v>
      </c>
      <c r="G19" s="66">
        <v>22</v>
      </c>
      <c r="H19" s="67">
        <v>20</v>
      </c>
      <c r="I19" s="66">
        <v>21</v>
      </c>
      <c r="J19" s="67">
        <v>19</v>
      </c>
      <c r="K19" s="66">
        <v>20</v>
      </c>
      <c r="L19" s="75"/>
    </row>
    <row customHeight="1" ht="19.5">
      <c r="A20" s="15" t="s">
        <v>29</v>
      </c>
      <c r="B20" s="8" t="s">
        <v>12</v>
      </c>
      <c r="C20" s="65">
        <v>12</v>
      </c>
      <c r="D20" s="65">
        <v>10</v>
      </c>
      <c r="E20" s="66">
        <v>9</v>
      </c>
      <c r="F20" s="67">
        <v>8</v>
      </c>
      <c r="G20" s="66">
        <v>9</v>
      </c>
      <c r="H20" s="67">
        <v>7</v>
      </c>
      <c r="I20" s="66">
        <v>8</v>
      </c>
      <c r="J20" s="67">
        <v>6</v>
      </c>
      <c r="K20" s="66">
        <v>7</v>
      </c>
      <c r="L20" s="75"/>
    </row>
    <row customHeight="1" ht="11.25">
      <c r="A21" s="15" t="s">
        <v>30</v>
      </c>
      <c r="B21" s="8" t="s">
        <v>12</v>
      </c>
      <c r="C21" s="65">
        <v>23</v>
      </c>
      <c r="D21" s="65">
        <v>22</v>
      </c>
      <c r="E21" s="66">
        <v>21</v>
      </c>
      <c r="F21" s="67">
        <v>20</v>
      </c>
      <c r="G21" s="66">
        <v>21</v>
      </c>
      <c r="H21" s="67">
        <v>19</v>
      </c>
      <c r="I21" s="66">
        <v>20</v>
      </c>
      <c r="J21" s="67">
        <v>18</v>
      </c>
      <c r="K21" s="66">
        <v>19</v>
      </c>
      <c r="L21" s="75"/>
    </row>
    <row customHeight="1" ht="19.5">
      <c r="A22" s="15" t="s">
        <v>31</v>
      </c>
      <c r="B22" s="8" t="s">
        <v>12</v>
      </c>
      <c r="C22" s="65">
        <v>70</v>
      </c>
      <c r="D22" s="65">
        <v>65</v>
      </c>
      <c r="E22" s="66">
        <v>62</v>
      </c>
      <c r="F22" s="67">
        <v>58</v>
      </c>
      <c r="G22" s="66">
        <v>60</v>
      </c>
      <c r="H22" s="67">
        <v>56</v>
      </c>
      <c r="I22" s="66">
        <v>58</v>
      </c>
      <c r="J22" s="67">
        <v>54</v>
      </c>
      <c r="K22" s="66">
        <v>56</v>
      </c>
      <c r="L22" s="75"/>
    </row>
    <row customHeight="1" ht="19.5">
      <c r="A23" s="15" t="s">
        <v>32</v>
      </c>
      <c r="B23" s="8" t="s">
        <v>12</v>
      </c>
      <c r="C23" s="65">
        <v>7</v>
      </c>
      <c r="D23" s="65">
        <v>6</v>
      </c>
      <c r="E23" s="66">
        <v>6</v>
      </c>
      <c r="F23" s="67">
        <v>5</v>
      </c>
      <c r="G23" s="66">
        <v>6</v>
      </c>
      <c r="H23" s="67">
        <v>4</v>
      </c>
      <c r="I23" s="66">
        <v>5</v>
      </c>
      <c r="J23" s="67">
        <v>3</v>
      </c>
      <c r="K23" s="66">
        <v>5</v>
      </c>
      <c r="L23" s="75"/>
    </row>
    <row customHeight="1" ht="19.5">
      <c r="A24" s="15" t="s">
        <v>33</v>
      </c>
      <c r="B24" s="8" t="s">
        <v>12</v>
      </c>
      <c r="C24" s="65">
        <v>7</v>
      </c>
      <c r="D24" s="65">
        <v>5</v>
      </c>
      <c r="E24" s="66">
        <v>5</v>
      </c>
      <c r="F24" s="67">
        <v>4</v>
      </c>
      <c r="G24" s="66">
        <v>5</v>
      </c>
      <c r="H24" s="67">
        <v>3</v>
      </c>
      <c r="I24" s="66">
        <v>4</v>
      </c>
      <c r="J24" s="67">
        <v>3</v>
      </c>
      <c r="K24" s="66">
        <v>4</v>
      </c>
      <c r="L24" s="75"/>
    </row>
    <row customHeight="1" ht="29.25">
      <c r="A25" s="15" t="s">
        <v>34</v>
      </c>
      <c r="B25" s="8" t="s">
        <v>12</v>
      </c>
      <c r="C25" s="65">
        <v>74</v>
      </c>
      <c r="D25" s="65">
        <v>70</v>
      </c>
      <c r="E25" s="66">
        <v>67</v>
      </c>
      <c r="F25" s="67">
        <v>64</v>
      </c>
      <c r="G25" s="66">
        <v>66</v>
      </c>
      <c r="H25" s="67">
        <v>62</v>
      </c>
      <c r="I25" s="66">
        <v>64</v>
      </c>
      <c r="J25" s="67">
        <v>60</v>
      </c>
      <c r="K25" s="66">
        <v>62</v>
      </c>
      <c r="L25" s="75"/>
    </row>
    <row customHeight="1" ht="11.25">
      <c r="A26" s="15" t="s">
        <v>35</v>
      </c>
      <c r="B26" s="8" t="s">
        <v>12</v>
      </c>
      <c r="C26" s="65">
        <v>878</v>
      </c>
      <c r="D26" s="65">
        <v>875</v>
      </c>
      <c r="E26" s="66">
        <v>872</v>
      </c>
      <c r="F26" s="67">
        <v>866</v>
      </c>
      <c r="G26" s="66">
        <v>870</v>
      </c>
      <c r="H26" s="67">
        <v>860</v>
      </c>
      <c r="I26" s="66">
        <v>864</v>
      </c>
      <c r="J26" s="67">
        <v>854</v>
      </c>
      <c r="K26" s="66">
        <v>858</v>
      </c>
      <c r="L26" s="75"/>
    </row>
    <row customHeight="1" ht="19.5">
      <c r="A27" s="15" t="s">
        <v>36</v>
      </c>
      <c r="B27" s="8" t="s">
        <v>12</v>
      </c>
      <c r="C27" s="65">
        <v>271</v>
      </c>
      <c r="D27" s="65">
        <v>267</v>
      </c>
      <c r="E27" s="66">
        <v>260</v>
      </c>
      <c r="F27" s="67">
        <v>256</v>
      </c>
      <c r="G27" s="66">
        <v>259</v>
      </c>
      <c r="H27" s="67">
        <v>253</v>
      </c>
      <c r="I27" s="66">
        <v>256</v>
      </c>
      <c r="J27" s="67">
        <v>250</v>
      </c>
      <c r="K27" s="66">
        <v>254</v>
      </c>
      <c r="L27" s="75"/>
    </row>
    <row customHeight="1" ht="19.5">
      <c r="A28" s="15" t="s">
        <v>37</v>
      </c>
      <c r="B28" s="8" t="s">
        <v>12</v>
      </c>
      <c r="C28" s="65">
        <v>115</v>
      </c>
      <c r="D28" s="65">
        <v>110</v>
      </c>
      <c r="E28" s="66">
        <v>107</v>
      </c>
      <c r="F28" s="67">
        <v>104</v>
      </c>
      <c r="G28" s="66">
        <v>106</v>
      </c>
      <c r="H28" s="67">
        <v>102</v>
      </c>
      <c r="I28" s="66">
        <v>104</v>
      </c>
      <c r="J28" s="67">
        <v>100</v>
      </c>
      <c r="K28" s="66">
        <v>102</v>
      </c>
      <c r="L28" s="75"/>
    </row>
    <row customHeight="1" ht="11.25">
      <c r="A29" s="16" t="s">
        <v>38</v>
      </c>
      <c r="B29" s="12" t="s">
        <v>12</v>
      </c>
      <c r="C29" s="68">
        <v>56</v>
      </c>
      <c r="D29" s="68">
        <v>48</v>
      </c>
      <c r="E29" s="69">
        <v>45</v>
      </c>
      <c r="F29" s="70">
        <v>44</v>
      </c>
      <c r="G29" s="69">
        <v>45</v>
      </c>
      <c r="H29" s="70">
        <v>43</v>
      </c>
      <c r="I29" s="69">
        <v>44</v>
      </c>
      <c r="J29" s="70">
        <v>42</v>
      </c>
      <c r="K29" s="69">
        <v>43</v>
      </c>
      <c r="L29" s="76"/>
    </row>
    <row s="2" customFormat="1" customHeight="1" ht="11.25">
      <c r="A30" s="13" t="s">
        <v>39</v>
      </c>
      <c r="B30" s="17" t="s">
        <v>40</v>
      </c>
      <c r="C30" s="24">
        <f t="shared" si="0" ref="C30:K30">SUM(C33,C36,C41,C42,C43,C44,C45,C46,C47,C48,C49,C50,C51,C52,C53,C54)</f>
        <v>1403334.34211309</v>
      </c>
      <c r="D30" s="25">
        <f t="shared" si="0"/>
        <v>1372446.43783455</v>
      </c>
      <c r="E30" s="26">
        <f t="shared" si="0"/>
        <v>1584705.75710355</v>
      </c>
      <c r="F30" s="24">
        <f t="shared" si="0"/>
        <v>1663641.11477988</v>
      </c>
      <c r="G30" s="26">
        <f t="shared" si="0"/>
        <v>1706837.93228724</v>
      </c>
      <c r="H30" s="24">
        <f t="shared" si="0"/>
        <v>1748400.73973083</v>
      </c>
      <c r="I30" s="26">
        <f t="shared" si="0"/>
        <v>1808927.81694768</v>
      </c>
      <c r="J30" s="24">
        <f t="shared" si="0"/>
        <v>1831964.43332381</v>
      </c>
      <c r="K30" s="26">
        <f t="shared" si="0"/>
        <v>1907212.94031013</v>
      </c>
      <c r="L30" s="77"/>
    </row>
    <row s="2" customFormat="1" customHeight="1" ht="11.25">
      <c r="A31" s="74" t="s">
        <v>41</v>
      </c>
      <c r="B31" s="37" t="s">
        <v>15</v>
      </c>
      <c r="C31" s="71"/>
      <c r="D31" s="39">
        <f t="shared" si="1" ref="D31:F121">IF((ISERROR(D30/C30)),0,(D30/C30)*100)</f>
        <v>97.7989632725705</v>
      </c>
      <c r="E31" s="40">
        <f t="shared" si="1"/>
        <v>115.465763429275</v>
      </c>
      <c r="F31" s="38">
        <f t="shared" si="1"/>
        <v>104.981073446758</v>
      </c>
      <c r="G31" s="40">
        <f t="shared" si="2" ref="G31:K121">IF((ISERROR(G30/E30)),0,(G30/E30)*100)</f>
        <v>107.706930743214</v>
      </c>
      <c r="H31" s="38">
        <f t="shared" si="2"/>
        <v>105.094826293841</v>
      </c>
      <c r="I31" s="40">
        <f t="shared" si="2"/>
        <v>105.981228957317</v>
      </c>
      <c r="J31" s="38">
        <f t="shared" si="2"/>
        <v>104.779435955046</v>
      </c>
      <c r="K31" s="40">
        <f t="shared" si="2"/>
        <v>105.433335838038</v>
      </c>
      <c r="L31" s="78"/>
    </row>
    <row customHeight="1" ht="11.25">
      <c r="A32" s="14" t="s">
        <v>16</v>
      </c>
      <c r="B32" s="8"/>
      <c r="C32" s="21"/>
      <c r="D32" s="22"/>
      <c r="E32" s="23"/>
      <c r="F32" s="21"/>
      <c r="G32" s="23"/>
      <c r="H32" s="21"/>
      <c r="I32" s="23"/>
      <c r="J32" s="21"/>
      <c r="K32" s="23"/>
      <c r="L32" s="75"/>
    </row>
    <row customHeight="1" ht="19.5">
      <c r="A33" s="15" t="s">
        <v>17</v>
      </c>
      <c r="B33" s="8" t="s">
        <v>40</v>
      </c>
      <c r="C33" s="71">
        <f>'[1]ltkf.'!$G3</f>
        <v>181289.009664518</v>
      </c>
      <c r="D33" s="71">
        <f>'[1]ltkf.'!$I3</f>
        <v>196276.008536573</v>
      </c>
      <c r="E33" s="71">
        <f>'[1]ltkf.'!$K3</f>
        <v>237382.070154399</v>
      </c>
      <c r="F33" s="71">
        <f>'[1]ltkf.'!N3</f>
        <v>251268.555154674</v>
      </c>
      <c r="G33" s="71">
        <f>'[1]ltkf.'!O3</f>
        <v>257302.635241351</v>
      </c>
      <c r="H33" s="71">
        <f>'[1]ltkf.'!R3</f>
        <v>267360.381089845</v>
      </c>
      <c r="I33" s="71">
        <f>'[1]ltkf.'!S3</f>
        <v>275603.375815218</v>
      </c>
      <c r="J33" s="71">
        <f>'[1]ltkf.'!V3</f>
        <v>280295.85803454</v>
      </c>
      <c r="K33" s="71">
        <f>'[1]ltkf.'!W3</f>
        <v>290348.158876421</v>
      </c>
      <c r="L33" s="75"/>
    </row>
    <row customHeight="1" ht="29.25">
      <c r="A34" s="14" t="s">
        <v>18</v>
      </c>
      <c r="B34" s="8" t="s">
        <v>40</v>
      </c>
      <c r="C34" s="71">
        <f>'[1]ltkf.'!$G4</f>
        <v>178833.316916241</v>
      </c>
      <c r="D34" s="71">
        <f>'[1]ltkf.'!$I4</f>
        <v>193844.872715779</v>
      </c>
      <c r="E34" s="71">
        <f>'[1]ltkf.'!$K4</f>
        <v>234896.909093143</v>
      </c>
      <c r="F34" s="71">
        <f>'[1]ltkf.'!N4</f>
        <v>248920.077951787</v>
      </c>
      <c r="G34" s="71">
        <f>'[1]ltkf.'!O4</f>
        <v>254593.809684582</v>
      </c>
      <c r="H34" s="71">
        <f>'[1]ltkf.'!R4</f>
        <v>265228.634783111</v>
      </c>
      <c r="I34" s="71">
        <f>'[1]ltkf.'!S4</f>
        <v>273081.459221866</v>
      </c>
      <c r="J34" s="71">
        <f>'[1]ltkf.'!V4</f>
        <v>278412.815463591</v>
      </c>
      <c r="K34" s="71">
        <f>'[1]ltkf.'!W4</f>
        <v>288046.00930049</v>
      </c>
      <c r="L34" s="75"/>
    </row>
    <row customHeight="1" ht="11.25">
      <c r="A35" s="14" t="s">
        <v>19</v>
      </c>
      <c r="B35" s="8" t="s">
        <v>40</v>
      </c>
      <c r="C35" s="71">
        <f>'[1]ltkf.'!$G5</f>
        <v>2455.69274827669</v>
      </c>
      <c r="D35" s="71">
        <f>'[1]ltkf.'!$I5</f>
        <v>2431.13582079392</v>
      </c>
      <c r="E35" s="71">
        <f>'[1]ltkf.'!$K5</f>
        <v>2485.16106125601</v>
      </c>
      <c r="F35" s="71">
        <f>'[1]ltkf.'!N5</f>
        <v>2348.47720288693</v>
      </c>
      <c r="G35" s="71">
        <f>'[1]ltkf.'!O5</f>
        <v>2708.82555676905</v>
      </c>
      <c r="H35" s="71">
        <f>'[1]ltkf.'!R5</f>
        <v>2131.74630673479</v>
      </c>
      <c r="I35" s="71">
        <f>'[1]ltkf.'!S5</f>
        <v>2521.91659335199</v>
      </c>
      <c r="J35" s="71">
        <f>'[1]ltkf.'!V5</f>
        <v>1883.04257094907</v>
      </c>
      <c r="K35" s="71">
        <f>'[1]ltkf.'!W5</f>
        <v>2302.14957593131</v>
      </c>
      <c r="L35" s="75"/>
    </row>
    <row customHeight="1" ht="11.25">
      <c r="A36" s="15" t="s">
        <v>20</v>
      </c>
      <c r="B36" s="8" t="s">
        <v>40</v>
      </c>
      <c r="C36" s="21">
        <f t="shared" si="3" ref="C36:K36">SUM(C37,C38,C39,C40)</f>
        <v>518836.328943264</v>
      </c>
      <c r="D36" s="22">
        <f t="shared" si="3"/>
        <v>424521.129528635</v>
      </c>
      <c r="E36" s="23">
        <f t="shared" si="3"/>
        <v>490920.921146516</v>
      </c>
      <c r="F36" s="21">
        <f t="shared" si="3"/>
        <v>508965.944432173</v>
      </c>
      <c r="G36" s="23">
        <f t="shared" si="3"/>
        <v>522531.010709929</v>
      </c>
      <c r="H36" s="21">
        <f t="shared" si="3"/>
        <v>539166.132658801</v>
      </c>
      <c r="I36" s="23">
        <f t="shared" si="3"/>
        <v>561103.168981124</v>
      </c>
      <c r="J36" s="21">
        <f t="shared" si="3"/>
        <v>566692.576120235</v>
      </c>
      <c r="K36" s="23">
        <f t="shared" si="3"/>
        <v>594182.521970117</v>
      </c>
      <c r="L36" s="75"/>
    </row>
    <row customHeight="1" ht="11.25">
      <c r="A37" s="15" t="s">
        <v>21</v>
      </c>
      <c r="B37" s="8" t="s">
        <v>40</v>
      </c>
      <c r="C37" s="71">
        <f>'[1]ltkf.'!$G6</f>
        <v>6349.36705020841</v>
      </c>
      <c r="D37" s="71">
        <f>'[1]ltkf.'!$I6</f>
        <v>5587.4430041834</v>
      </c>
      <c r="E37" s="71">
        <f>'[1]ltkf.'!$K6</f>
        <v>5783.00350932982</v>
      </c>
      <c r="F37" s="71">
        <f>'[1]ltkf.'!N6</f>
        <v>5551.68336895663</v>
      </c>
      <c r="G37" s="71">
        <f>'[1]ltkf.'!O6</f>
        <v>5953.28083488231</v>
      </c>
      <c r="H37" s="71">
        <f>'[1]ltkf.'!R6</f>
        <v>5511.78064474225</v>
      </c>
      <c r="I37" s="71">
        <f>'[1]ltkf.'!S6</f>
        <v>5995.30399371677</v>
      </c>
      <c r="J37" s="71">
        <f>'[1]ltkf.'!V6</f>
        <v>5452.988317865</v>
      </c>
      <c r="K37" s="71">
        <f>'[1]ltkf.'!W6</f>
        <v>6384.99875330836</v>
      </c>
      <c r="L37" s="75"/>
    </row>
    <row customHeight="1" ht="11.25">
      <c r="A38" s="15" t="s">
        <v>22</v>
      </c>
      <c r="B38" s="8" t="s">
        <v>40</v>
      </c>
      <c r="C38" s="71">
        <f>'[1]ltkf.'!$G7</f>
        <v>412186.831940943</v>
      </c>
      <c r="D38" s="71">
        <f>'[1]ltkf.'!$I7</f>
        <v>315028.50726915</v>
      </c>
      <c r="E38" s="71">
        <f>'[1]ltkf.'!$K7</f>
        <v>371654.881450779</v>
      </c>
      <c r="F38" s="71">
        <f>'[1]ltkf.'!N7</f>
        <v>385949.299968117</v>
      </c>
      <c r="G38" s="71">
        <f>'[1]ltkf.'!O7</f>
        <v>395235.907198214</v>
      </c>
      <c r="H38" s="71">
        <f>'[1]ltkf.'!R7</f>
        <v>412436.228526329</v>
      </c>
      <c r="I38" s="71">
        <f>'[1]ltkf.'!S7</f>
        <v>428098.136885546</v>
      </c>
      <c r="J38" s="71">
        <f>'[1]ltkf.'!V7</f>
        <v>434835.114172201</v>
      </c>
      <c r="K38" s="71">
        <f>'[1]ltkf.'!W7</f>
        <v>454122.442598193</v>
      </c>
      <c r="L38" s="75"/>
    </row>
    <row customHeight="1" ht="19.5">
      <c r="A39" s="15" t="s">
        <v>23</v>
      </c>
      <c r="B39" s="8" t="s">
        <v>40</v>
      </c>
      <c r="C39" s="71">
        <f>'[1]ltkf.'!$G8</f>
        <v>68767.7876605058</v>
      </c>
      <c r="D39" s="71">
        <f>'[1]ltkf.'!$I8</f>
        <v>71616.7388635838</v>
      </c>
      <c r="E39" s="71">
        <f>'[1]ltkf.'!$K8</f>
        <v>78437.3806601157</v>
      </c>
      <c r="F39" s="71">
        <f>'[1]ltkf.'!N8</f>
        <v>81418.0011252001</v>
      </c>
      <c r="G39" s="71">
        <f>'[1]ltkf.'!O8</f>
        <v>83596.8172546477</v>
      </c>
      <c r="H39" s="71">
        <f>'[1]ltkf.'!R8</f>
        <v>84069.0277167507</v>
      </c>
      <c r="I39" s="71">
        <f>'[1]ltkf.'!S8</f>
        <v>87853.6051878077</v>
      </c>
      <c r="J39" s="71">
        <f>'[1]ltkf.'!V8</f>
        <v>87531.27879905</v>
      </c>
      <c r="K39" s="71">
        <f>'[1]ltkf.'!W8</f>
        <v>92488.6402201299</v>
      </c>
      <c r="L39" s="75"/>
    </row>
    <row customHeight="1" ht="29.25">
      <c r="A40" s="15" t="s">
        <v>42</v>
      </c>
      <c r="B40" s="8" t="s">
        <v>40</v>
      </c>
      <c r="C40" s="71">
        <f>'[1]ltkf.'!$G9</f>
        <v>31532.342291607</v>
      </c>
      <c r="D40" s="71">
        <f>'[1]ltkf.'!$I9</f>
        <v>32288.4403917176</v>
      </c>
      <c r="E40" s="71">
        <f>'[1]ltkf.'!$K9</f>
        <v>35045.6555262912</v>
      </c>
      <c r="F40" s="71">
        <f>'[1]ltkf.'!N9</f>
        <v>36046.9599698995</v>
      </c>
      <c r="G40" s="71">
        <f>'[1]ltkf.'!O9</f>
        <v>37745.0054221853</v>
      </c>
      <c r="H40" s="71">
        <f>'[1]ltkf.'!R9</f>
        <v>37149.0957709792</v>
      </c>
      <c r="I40" s="71">
        <f>'[1]ltkf.'!S9</f>
        <v>39156.1229140533</v>
      </c>
      <c r="J40" s="71">
        <f>'[1]ltkf.'!V9</f>
        <v>38873.1948311195</v>
      </c>
      <c r="K40" s="71">
        <f>'[1]ltkf.'!W9</f>
        <v>41186.4403984856</v>
      </c>
      <c r="L40" s="75"/>
    </row>
    <row customHeight="1" ht="11.25">
      <c r="A41" s="15" t="s">
        <v>25</v>
      </c>
      <c r="B41" s="8" t="s">
        <v>40</v>
      </c>
      <c r="C41" s="71">
        <f>'[1]ltkf.'!$G10</f>
        <v>11047.9194370621</v>
      </c>
      <c r="D41" s="71">
        <f>'[1]ltkf.'!$I10</f>
        <v>11195.2250295563</v>
      </c>
      <c r="E41" s="71">
        <f>'[1]ltkf.'!$K10</f>
        <v>11265.195185991</v>
      </c>
      <c r="F41" s="71">
        <f>'[1]ltkf.'!N10</f>
        <v>11471.1873265349</v>
      </c>
      <c r="G41" s="71">
        <f>'[1]ltkf.'!O10</f>
        <v>12279.0627527302</v>
      </c>
      <c r="H41" s="71">
        <f>'[1]ltkf.'!R10</f>
        <v>11757.6193979611</v>
      </c>
      <c r="I41" s="71">
        <f>'[1]ltkf.'!S10</f>
        <v>12679.7110288336</v>
      </c>
      <c r="J41" s="71">
        <f>'[1]ltkf.'!V10</f>
        <v>12073.6054192813</v>
      </c>
      <c r="K41" s="71">
        <f>'[1]ltkf.'!W10</f>
        <v>13106.7189443634</v>
      </c>
      <c r="L41" s="75"/>
    </row>
    <row customHeight="1" ht="19.5">
      <c r="A42" s="15" t="s">
        <v>26</v>
      </c>
      <c r="B42" s="8" t="s">
        <v>40</v>
      </c>
      <c r="C42" s="71">
        <f>'[1]ltkf.'!$G11</f>
        <v>150593.984635958</v>
      </c>
      <c r="D42" s="71">
        <f>'[1]ltkf.'!$I11</f>
        <v>156617.744021396</v>
      </c>
      <c r="E42" s="71">
        <f>'[1]ltkf.'!$K11</f>
        <v>173107.785339034</v>
      </c>
      <c r="F42" s="71">
        <f>'[1]ltkf.'!N11</f>
        <v>181052.521592488</v>
      </c>
      <c r="G42" s="71">
        <f>'[1]ltkf.'!O11</f>
        <v>186701.301956183</v>
      </c>
      <c r="H42" s="71">
        <f>'[1]ltkf.'!R11</f>
        <v>189292.379287138</v>
      </c>
      <c r="I42" s="71">
        <f>'[1]ltkf.'!S11</f>
        <v>196352.170320067</v>
      </c>
      <c r="J42" s="71">
        <f>'[1]ltkf.'!V11</f>
        <v>198444.977846076</v>
      </c>
      <c r="K42" s="71">
        <f>'[1]ltkf.'!W11</f>
        <v>206866.512343658</v>
      </c>
      <c r="L42" s="75"/>
    </row>
    <row customHeight="1" ht="11.25">
      <c r="A43" s="15" t="s">
        <v>27</v>
      </c>
      <c r="B43" s="8" t="s">
        <v>40</v>
      </c>
      <c r="C43" s="71">
        <f>'[1]ltkf.'!$G12</f>
        <v>58370.6694081073</v>
      </c>
      <c r="D43" s="71">
        <f>'[1]ltkf.'!$I12</f>
        <v>62211.8360401247</v>
      </c>
      <c r="E43" s="71">
        <f>'[1]ltkf.'!$K12</f>
        <v>71701.7771309911</v>
      </c>
      <c r="F43" s="71">
        <f>'[1]ltkf.'!N12</f>
        <v>73793.7819225777</v>
      </c>
      <c r="G43" s="71">
        <f>'[1]ltkf.'!O12</f>
        <v>76775.7323009078</v>
      </c>
      <c r="H43" s="71">
        <f>'[1]ltkf.'!R12</f>
        <v>77037.0641897922</v>
      </c>
      <c r="I43" s="71">
        <f>'[1]ltkf.'!S12</f>
        <v>80635.2069875312</v>
      </c>
      <c r="J43" s="71">
        <f>'[1]ltkf.'!V12</f>
        <v>80638.546940665</v>
      </c>
      <c r="K43" s="71">
        <f>'[1]ltkf.'!W12</f>
        <v>84835.5682242454</v>
      </c>
      <c r="L43" s="75"/>
    </row>
    <row customHeight="1" ht="19.5">
      <c r="A44" s="15" t="s">
        <v>28</v>
      </c>
      <c r="B44" s="8" t="s">
        <v>40</v>
      </c>
      <c r="C44" s="71">
        <f>'[1]ltkf.'!$G14</f>
        <v>6001.17680834058</v>
      </c>
      <c r="D44" s="71">
        <f>'[1]ltkf.'!$I14</f>
        <v>6238.82340995087</v>
      </c>
      <c r="E44" s="71">
        <f>'[1]ltkf.'!$K14</f>
        <v>6982.05715531023</v>
      </c>
      <c r="F44" s="71">
        <f>'[1]ltkf.'!N14</f>
        <v>7197.86619465619</v>
      </c>
      <c r="G44" s="71">
        <f>'[1]ltkf.'!O14</f>
        <v>7610.44229928815</v>
      </c>
      <c r="H44" s="71">
        <f>'[1]ltkf.'!R14</f>
        <v>7245.85196928723</v>
      </c>
      <c r="I44" s="71">
        <f>'[1]ltkf.'!S14</f>
        <v>7722.17742940952</v>
      </c>
      <c r="J44" s="71">
        <f>'[1]ltkf.'!V14</f>
        <v>7296.57293307224</v>
      </c>
      <c r="K44" s="71">
        <f>'[1]ltkf.'!W14</f>
        <v>7832.49424982966</v>
      </c>
      <c r="L44" s="75"/>
    </row>
    <row customHeight="1" ht="19.5">
      <c r="A45" s="15" t="s">
        <v>29</v>
      </c>
      <c r="B45" s="8" t="s">
        <v>40</v>
      </c>
      <c r="C45" s="71">
        <f>'[1]ltkf.'!$G13</f>
        <v>2980.79151926471</v>
      </c>
      <c r="D45" s="71">
        <f>'[1]ltkf.'!$I13</f>
        <v>2806.91201397426</v>
      </c>
      <c r="E45" s="71">
        <f>'[1]ltkf.'!$K13</f>
        <v>2955.6783507149</v>
      </c>
      <c r="F45" s="71">
        <f>'[1]ltkf.'!N13</f>
        <v>2837.4512166863</v>
      </c>
      <c r="G45" s="71">
        <f>'[1]ltkf.'!O13</f>
        <v>3221.68940227924</v>
      </c>
      <c r="H45" s="71">
        <f>'[1]ltkf.'!R13</f>
        <v>2624.28769403275</v>
      </c>
      <c r="I45" s="71">
        <f>'[1]ltkf.'!S13</f>
        <v>3044.13851966474</v>
      </c>
      <c r="J45" s="71">
        <f>'[1]ltkf.'!V13</f>
        <v>2384.35281914975</v>
      </c>
      <c r="K45" s="71">
        <f>'[1]ltkf.'!W13</f>
        <v>2836.75658301258</v>
      </c>
      <c r="L45" s="75"/>
    </row>
    <row customHeight="1" ht="11.25">
      <c r="A46" s="15" t="s">
        <v>30</v>
      </c>
      <c r="B46" s="8" t="s">
        <v>40</v>
      </c>
      <c r="C46" s="71">
        <f>'[1]ltkf.'!$G15</f>
        <v>8234.51700096647</v>
      </c>
      <c r="D46" s="71">
        <f>'[1]ltkf.'!$I15</f>
        <v>8900.43881060984</v>
      </c>
      <c r="E46" s="71">
        <f>'[1]ltkf.'!$K15</f>
        <v>9940.17188984927</v>
      </c>
      <c r="F46" s="71">
        <f>'[1]ltkf.'!N15</f>
        <v>10224.1768009878</v>
      </c>
      <c r="G46" s="71">
        <f>'[1]ltkf.'!O15</f>
        <v>10834.7873599357</v>
      </c>
      <c r="H46" s="71">
        <f>'[1]ltkf.'!R15</f>
        <v>10266.6071347119</v>
      </c>
      <c r="I46" s="71">
        <f>'[1]ltkf.'!S15</f>
        <v>10968.9323462968</v>
      </c>
      <c r="J46" s="71">
        <f>'[1]ltkf.'!V15</f>
        <v>10309.8349542265</v>
      </c>
      <c r="K46" s="71">
        <f>'[1]ltkf.'!W15</f>
        <v>11097.8173013658</v>
      </c>
      <c r="L46" s="75"/>
    </row>
    <row customHeight="1" ht="19.5">
      <c r="A47" s="15" t="s">
        <v>31</v>
      </c>
      <c r="B47" s="8" t="s">
        <v>40</v>
      </c>
      <c r="C47" s="71">
        <f>'[1]ltkf.'!$G16</f>
        <v>17396.9339544</v>
      </c>
      <c r="D47" s="71">
        <f>'[1]ltkf.'!$I16</f>
        <v>18254.354270724</v>
      </c>
      <c r="E47" s="71">
        <f>'[1]ltkf.'!$K16</f>
        <v>20371.859366128</v>
      </c>
      <c r="F47" s="71">
        <f>'[1]ltkf.'!N16</f>
        <v>20582.1495273267</v>
      </c>
      <c r="G47" s="71">
        <f>'[1]ltkf.'!O16</f>
        <v>21489.0258474963</v>
      </c>
      <c r="H47" s="71">
        <f>'[1]ltkf.'!R16</f>
        <v>21005.148186578</v>
      </c>
      <c r="I47" s="71">
        <f>'[1]ltkf.'!S16</f>
        <v>22081.4066600256</v>
      </c>
      <c r="J47" s="71">
        <f>'[1]ltkf.'!V16</f>
        <v>21470.2621821379</v>
      </c>
      <c r="K47" s="71">
        <f>'[1]ltkf.'!W16</f>
        <v>22705.7774690332</v>
      </c>
      <c r="L47" s="75"/>
    </row>
    <row customHeight="1" ht="19.5">
      <c r="A48" s="15" t="s">
        <v>32</v>
      </c>
      <c r="B48" s="8" t="s">
        <v>40</v>
      </c>
      <c r="C48" s="71">
        <f>'[1]ltkf.'!$G17</f>
        <v>1741.86398295</v>
      </c>
      <c r="D48" s="71">
        <f>'[1]ltkf.'!$I17</f>
        <v>1687.119686343</v>
      </c>
      <c r="E48" s="71">
        <f>'[1]ltkf.'!$K17</f>
        <v>1973.93003302131</v>
      </c>
      <c r="F48" s="71">
        <f>'[1]ltkf.'!N17</f>
        <v>1776.53702971918</v>
      </c>
      <c r="G48" s="71">
        <f>'[1]ltkf.'!O17</f>
        <v>2151.58373599323</v>
      </c>
      <c r="H48" s="71">
        <f>'[1]ltkf.'!R17</f>
        <v>1502.23971233054</v>
      </c>
      <c r="I48" s="71">
        <f>'[1]ltkf.'!S17</f>
        <v>1905.94459280067</v>
      </c>
      <c r="J48" s="71">
        <f>'[1]ltkf.'!V17</f>
        <v>1194.28057130278</v>
      </c>
      <c r="K48" s="71">
        <f>'[1]ltkf.'!W17</f>
        <v>2029.83099133271</v>
      </c>
      <c r="L48" s="75"/>
    </row>
    <row customHeight="1" ht="19.5">
      <c r="A49" s="15" t="s">
        <v>33</v>
      </c>
      <c r="B49" s="8" t="s">
        <v>40</v>
      </c>
      <c r="C49" s="71">
        <f>'[1]ltkf.'!$G18</f>
        <v>1728.67149</v>
      </c>
      <c r="D49" s="71">
        <f>'[1]ltkf.'!$I18</f>
        <v>1395.2848455</v>
      </c>
      <c r="E49" s="71">
        <f>'[1]ltkf.'!$K18</f>
        <v>1632.483269235</v>
      </c>
      <c r="F49" s="71">
        <f>'[1]ltkf.'!N18</f>
        <v>1410.46554461904</v>
      </c>
      <c r="G49" s="71">
        <f>'[1]ltkf.'!O18</f>
        <v>1779.40676346615</v>
      </c>
      <c r="H49" s="71">
        <f>'[1]ltkf.'!R18</f>
        <v>1118.14656049674</v>
      </c>
      <c r="I49" s="71">
        <f>'[1]ltkf.'!S18</f>
        <v>1514.63103706239</v>
      </c>
      <c r="J49" s="71">
        <f>'[1]ltkf.'!V18</f>
        <v>1185.23535412655</v>
      </c>
      <c r="K49" s="71">
        <f>'[1]ltkf.'!W18</f>
        <v>1613.08205447144</v>
      </c>
      <c r="L49" s="75"/>
    </row>
    <row customHeight="1" ht="29.25">
      <c r="A50" s="15" t="s">
        <v>34</v>
      </c>
      <c r="B50" s="8" t="s">
        <v>40</v>
      </c>
      <c r="C50" s="71">
        <f>'[1]ltkf.'!$G19</f>
        <v>28816.5903172942</v>
      </c>
      <c r="D50" s="71">
        <f>'[1]ltkf.'!$I19</f>
        <v>29712.2410974264</v>
      </c>
      <c r="E50" s="71">
        <f>'[1]ltkf.'!$K19</f>
        <v>33273.4654232465</v>
      </c>
      <c r="F50" s="71">
        <f>'[1]ltkf.'!N19</f>
        <v>34338.2974635044</v>
      </c>
      <c r="G50" s="71">
        <f>'[1]ltkf.'!O19</f>
        <v>35726.7627246022</v>
      </c>
      <c r="H50" s="71">
        <f>'[1]ltkf.'!R19</f>
        <v>35159.0559058328</v>
      </c>
      <c r="I50" s="71">
        <f>'[1]ltkf.'!S19</f>
        <v>36831.7139648506</v>
      </c>
      <c r="J50" s="71">
        <f>'[1]ltkf.'!V19</f>
        <v>36056.1283163059</v>
      </c>
      <c r="K50" s="71">
        <f>'[1]ltkf.'!W19</f>
        <v>37994.8112984232</v>
      </c>
      <c r="L50" s="75"/>
    </row>
    <row customHeight="1" ht="11.25">
      <c r="A51" s="15" t="s">
        <v>35</v>
      </c>
      <c r="B51" s="8" t="s">
        <v>40</v>
      </c>
      <c r="C51" s="71">
        <f>'[1]ltkf.'!$G20</f>
        <v>268946.245074215</v>
      </c>
      <c r="D51" s="71">
        <f>'[1]ltkf.'!$I20</f>
        <v>294830.023785799</v>
      </c>
      <c r="E51" s="71">
        <f>'[1]ltkf.'!$K20</f>
        <v>343768.438248256</v>
      </c>
      <c r="F51" s="71">
        <f>'[1]ltkf.'!N20</f>
        <v>368734.803812877</v>
      </c>
      <c r="G51" s="71">
        <f>'[1]ltkf.'!O20</f>
        <v>373849.876594978</v>
      </c>
      <c r="H51" s="71">
        <f>'[1]ltkf.'!R20</f>
        <v>387036.853893743</v>
      </c>
      <c r="I51" s="71">
        <f>'[1]ltkf.'!S20</f>
        <v>394663.917846528</v>
      </c>
      <c r="J51" s="71">
        <f>'[1]ltkf.'!V20</f>
        <v>407391.529556711</v>
      </c>
      <c r="K51" s="71">
        <f>'[1]ltkf.'!W20</f>
        <v>417393.973530812</v>
      </c>
      <c r="L51" s="75"/>
    </row>
    <row customHeight="1" ht="19.5">
      <c r="A52" s="15" t="s">
        <v>36</v>
      </c>
      <c r="B52" s="8" t="s">
        <v>40</v>
      </c>
      <c r="C52" s="71">
        <f>'[1]ltkf.'!$G21</f>
        <v>90309.518952819</v>
      </c>
      <c r="D52" s="71">
        <f>'[1]ltkf.'!$I21</f>
        <v>98763.9562068154</v>
      </c>
      <c r="E52" s="71">
        <f>'[1]ltkf.'!$K21</f>
        <v>111562.581243354</v>
      </c>
      <c r="F52" s="71">
        <f>'[1]ltkf.'!N21</f>
        <v>118643.932546779</v>
      </c>
      <c r="G52" s="71">
        <f>'[1]ltkf.'!O21</f>
        <v>121135.508887736</v>
      </c>
      <c r="H52" s="71">
        <f>'[1]ltkf.'!R21</f>
        <v>123932.381545282</v>
      </c>
      <c r="I52" s="71">
        <f>'[1]ltkf.'!S21</f>
        <v>127281.035762941</v>
      </c>
      <c r="J52" s="71">
        <f>'[1]ltkf.'!V21</f>
        <v>129804.522171936</v>
      </c>
      <c r="K52" s="71">
        <f>'[1]ltkf.'!W21</f>
        <v>134489.47335638</v>
      </c>
      <c r="L52" s="75"/>
    </row>
    <row customHeight="1" ht="19.5">
      <c r="A53" s="15" t="s">
        <v>37</v>
      </c>
      <c r="B53" s="8" t="s">
        <v>40</v>
      </c>
      <c r="C53" s="71">
        <f>'[1]ltkf.'!$G22</f>
        <v>42037.1635364827</v>
      </c>
      <c r="D53" s="71">
        <f>'[1]ltkf.'!$I22</f>
        <v>44632.5014591699</v>
      </c>
      <c r="E53" s="71">
        <f>'[1]ltkf.'!$K22</f>
        <v>51664.1491890555</v>
      </c>
      <c r="F53" s="71">
        <f>'[1]ltkf.'!N22</f>
        <v>54232.8713730347</v>
      </c>
      <c r="G53" s="71">
        <f>'[1]ltkf.'!O22</f>
        <v>55787.6242738642</v>
      </c>
      <c r="H53" s="71">
        <f>'[1]ltkf.'!R22</f>
        <v>56221.7576366573</v>
      </c>
      <c r="I53" s="71">
        <f>'[1]ltkf.'!S22</f>
        <v>58183.3343275871</v>
      </c>
      <c r="J53" s="71">
        <f>'[1]ltkf.'!V22</f>
        <v>58426.532445938</v>
      </c>
      <c r="K53" s="71">
        <f>'[1]ltkf.'!W22</f>
        <v>60773.6116154403</v>
      </c>
      <c r="L53" s="75"/>
    </row>
    <row customHeight="1" ht="11.25">
      <c r="A54" s="16" t="s">
        <v>38</v>
      </c>
      <c r="B54" s="12" t="s">
        <v>40</v>
      </c>
      <c r="C54" s="71">
        <f>'[1]ltkf.'!$G23</f>
        <v>15002.9573874486</v>
      </c>
      <c r="D54" s="71">
        <f>'[1]ltkf.'!$I23</f>
        <v>14402.8390919507</v>
      </c>
      <c r="E54" s="71">
        <f>'[1]ltkf.'!$K23</f>
        <v>16203.1939784445</v>
      </c>
      <c r="F54" s="71">
        <f>'[1]ltkf.'!N23</f>
        <v>17110.5728412374</v>
      </c>
      <c r="G54" s="71">
        <f>'[1]ltkf.'!O23</f>
        <v>17661.4814365045</v>
      </c>
      <c r="H54" s="71">
        <f>'[1]ltkf.'!R23</f>
        <v>17674.8328683427</v>
      </c>
      <c r="I54" s="71">
        <f>'[1]ltkf.'!S23</f>
        <v>18356.9513277375</v>
      </c>
      <c r="J54" s="71">
        <f>'[1]ltkf.'!V23</f>
        <v>18299.6176581074</v>
      </c>
      <c r="K54" s="71">
        <f>'[1]ltkf.'!W23</f>
        <v>19105.8315012214</v>
      </c>
      <c r="L54" s="76"/>
    </row>
    <row customHeight="1" ht="27">
      <c r="A55" s="13" t="s">
        <v>43</v>
      </c>
      <c r="B55" s="17" t="s">
        <v>44</v>
      </c>
      <c r="C55" s="27">
        <f t="shared" si="4" ref="C55:K55">IF(ISERROR(C30/C5),0,(C30/C5/12)*1000)</f>
        <v>27120.7162591429</v>
      </c>
      <c r="D55" s="28">
        <f t="shared" si="4"/>
        <v>29439.0055305566</v>
      </c>
      <c r="E55" s="29">
        <f t="shared" si="4"/>
        <v>35140.716629048</v>
      </c>
      <c r="F55" s="27">
        <f t="shared" si="4"/>
        <v>37951.4808554585</v>
      </c>
      <c r="G55" s="29">
        <f t="shared" si="4"/>
        <v>38287.0778889017</v>
      </c>
      <c r="H55" s="27">
        <f t="shared" si="4"/>
        <v>40427.3201010643</v>
      </c>
      <c r="I55" s="29">
        <f t="shared" si="4"/>
        <v>41063.4662886516</v>
      </c>
      <c r="J55" s="27">
        <f t="shared" si="4"/>
        <v>42871.0201564123</v>
      </c>
      <c r="K55" s="29">
        <f t="shared" si="4"/>
        <v>43747.4295878092</v>
      </c>
      <c r="L55" s="77"/>
    </row>
    <row customHeight="1" ht="11.25">
      <c r="A56" s="74" t="s">
        <v>45</v>
      </c>
      <c r="B56" s="37" t="s">
        <v>15</v>
      </c>
      <c r="C56" s="71"/>
      <c r="D56" s="42">
        <f t="shared" si="1"/>
        <v>108.548038515141</v>
      </c>
      <c r="E56" s="43">
        <f t="shared" si="1"/>
        <v>119.367879436597</v>
      </c>
      <c r="F56" s="41">
        <f t="shared" si="1"/>
        <v>107.998596773314</v>
      </c>
      <c r="G56" s="43">
        <f t="shared" si="2"/>
        <v>108.953605850066</v>
      </c>
      <c r="H56" s="41">
        <f t="shared" si="2"/>
        <v>106.523696018701</v>
      </c>
      <c r="I56" s="43">
        <f t="shared" si="2"/>
        <v>107.251502472469</v>
      </c>
      <c r="J56" s="41">
        <f t="shared" si="2"/>
        <v>106.044674861552</v>
      </c>
      <c r="K56" s="43">
        <f t="shared" si="2"/>
        <v>106.53613428611</v>
      </c>
      <c r="L56" s="78"/>
    </row>
    <row s="7" customFormat="1" customHeight="1" ht="28.5">
      <c r="A57" s="31" t="s">
        <v>46</v>
      </c>
      <c r="B57" s="32" t="s">
        <v>44</v>
      </c>
      <c r="C57" s="33">
        <v>32229.3</v>
      </c>
      <c r="D57" s="34">
        <v>36269.1</v>
      </c>
      <c r="E57" s="49" t="s">
        <v>47</v>
      </c>
      <c r="F57" s="50" t="s">
        <v>47</v>
      </c>
      <c r="G57" s="49" t="s">
        <v>47</v>
      </c>
      <c r="H57" s="50" t="s">
        <v>47</v>
      </c>
      <c r="I57" s="49" t="s">
        <v>47</v>
      </c>
      <c r="J57" s="50" t="s">
        <v>47</v>
      </c>
      <c r="K57" s="49" t="s">
        <v>47</v>
      </c>
      <c r="L57" s="78"/>
    </row>
    <row customHeight="1" ht="11.25">
      <c r="A58" s="14" t="s">
        <v>16</v>
      </c>
      <c r="B58" s="8"/>
      <c r="C58" s="21"/>
      <c r="D58" s="22"/>
      <c r="E58" s="23"/>
      <c r="F58" s="21"/>
      <c r="G58" s="23"/>
      <c r="H58" s="21"/>
      <c r="I58" s="23"/>
      <c r="J58" s="21"/>
      <c r="K58" s="23"/>
      <c r="L58" s="78"/>
    </row>
    <row customHeight="1" ht="19.5">
      <c r="A59" s="15" t="s">
        <v>17</v>
      </c>
      <c r="B59" s="8" t="s">
        <v>44</v>
      </c>
      <c r="C59" s="9">
        <f t="shared" si="5" ref="C59:K59">IF(ISERROR(C33/C8),0,(C33/C8/12)*1000)</f>
        <v>27025.7915421166</v>
      </c>
      <c r="D59" s="10">
        <f t="shared" si="5"/>
        <v>29792.9581870937</v>
      </c>
      <c r="E59" s="11">
        <f t="shared" si="5"/>
        <v>36633.0355176542</v>
      </c>
      <c r="F59" s="9">
        <f t="shared" si="5"/>
        <v>39582.3180772958</v>
      </c>
      <c r="G59" s="11">
        <f t="shared" si="5"/>
        <v>39929.0247115691</v>
      </c>
      <c r="H59" s="9">
        <f t="shared" si="5"/>
        <v>42763.9765018946</v>
      </c>
      <c r="I59" s="11">
        <f t="shared" si="5"/>
        <v>43415.7806892278</v>
      </c>
      <c r="J59" s="9">
        <f t="shared" si="5"/>
        <v>45355.316834068</v>
      </c>
      <c r="K59" s="11">
        <f t="shared" si="5"/>
        <v>46263.2502989836</v>
      </c>
      <c r="L59" s="78"/>
    </row>
    <row customHeight="1" ht="11.25">
      <c r="A60" s="15" t="s">
        <v>45</v>
      </c>
      <c r="B60" s="8" t="s">
        <v>15</v>
      </c>
      <c r="C60" s="71"/>
      <c r="D60" s="10">
        <f t="shared" si="1"/>
        <v>110.238984640523</v>
      </c>
      <c r="E60" s="11">
        <f t="shared" si="1"/>
        <v>122.958704830874</v>
      </c>
      <c r="F60" s="9">
        <f t="shared" si="1"/>
        <v>108.050882265054</v>
      </c>
      <c r="G60" s="11">
        <f t="shared" si="2"/>
        <v>108.997313892611</v>
      </c>
      <c r="H60" s="9">
        <f t="shared" si="2"/>
        <v>108.038080080064</v>
      </c>
      <c r="I60" s="11">
        <f t="shared" si="2"/>
        <v>108.732384531918</v>
      </c>
      <c r="J60" s="9">
        <f t="shared" si="2"/>
        <v>106.059633701414</v>
      </c>
      <c r="K60" s="11">
        <f t="shared" si="2"/>
        <v>106.558605107526</v>
      </c>
      <c r="L60" s="78"/>
    </row>
    <row s="7" customFormat="1" customHeight="1" ht="28.5">
      <c r="A61" s="31" t="s">
        <v>46</v>
      </c>
      <c r="B61" s="32" t="s">
        <v>44</v>
      </c>
      <c r="C61" s="33">
        <v>0</v>
      </c>
      <c r="D61" s="34">
        <v>54156.3</v>
      </c>
      <c r="E61" s="49" t="s">
        <v>47</v>
      </c>
      <c r="F61" s="50" t="s">
        <v>47</v>
      </c>
      <c r="G61" s="49" t="s">
        <v>47</v>
      </c>
      <c r="H61" s="50" t="s">
        <v>47</v>
      </c>
      <c r="I61" s="49" t="s">
        <v>47</v>
      </c>
      <c r="J61" s="50" t="s">
        <v>47</v>
      </c>
      <c r="K61" s="49" t="s">
        <v>47</v>
      </c>
      <c r="L61" s="78"/>
    </row>
    <row customHeight="1" ht="29.25">
      <c r="A62" s="14" t="s">
        <v>18</v>
      </c>
      <c r="B62" s="8" t="s">
        <v>44</v>
      </c>
      <c r="C62" s="9">
        <f t="shared" si="6" ref="C62:K62">IF(ISERROR(C34/C9),0,(C34/C9/12)*1000)</f>
        <v>27194.847462932</v>
      </c>
      <c r="D62" s="10">
        <f t="shared" si="6"/>
        <v>29914.3322092252</v>
      </c>
      <c r="E62" s="11">
        <f t="shared" si="6"/>
        <v>36794.628617347</v>
      </c>
      <c r="F62" s="9">
        <f t="shared" si="6"/>
        <v>39738.1989067348</v>
      </c>
      <c r="G62" s="11">
        <f t="shared" si="6"/>
        <v>40106.1451929083</v>
      </c>
      <c r="H62" s="9">
        <f t="shared" si="6"/>
        <v>42917.2548192736</v>
      </c>
      <c r="I62" s="11">
        <f t="shared" si="6"/>
        <v>43595.3798246912</v>
      </c>
      <c r="J62" s="9">
        <f t="shared" si="6"/>
        <v>45492.2901084299</v>
      </c>
      <c r="K62" s="11">
        <f t="shared" si="6"/>
        <v>46429.0795132963</v>
      </c>
      <c r="L62" s="78"/>
    </row>
    <row customHeight="1" ht="11.25">
      <c r="A63" s="15" t="s">
        <v>48</v>
      </c>
      <c r="B63" s="8" t="s">
        <v>15</v>
      </c>
      <c r="C63" s="71"/>
      <c r="D63" s="10">
        <f t="shared" si="1"/>
        <v>110</v>
      </c>
      <c r="E63" s="11">
        <f t="shared" si="1"/>
        <v>123</v>
      </c>
      <c r="F63" s="9">
        <f t="shared" si="1"/>
        <v>108</v>
      </c>
      <c r="G63" s="11">
        <f t="shared" si="2"/>
        <v>109</v>
      </c>
      <c r="H63" s="9">
        <f t="shared" si="2"/>
        <v>108</v>
      </c>
      <c r="I63" s="11">
        <f t="shared" si="2"/>
        <v>108.7</v>
      </c>
      <c r="J63" s="9">
        <f t="shared" si="2"/>
        <v>106</v>
      </c>
      <c r="K63" s="11">
        <f t="shared" si="2"/>
        <v>106.5</v>
      </c>
      <c r="L63" s="78"/>
    </row>
    <row customHeight="1" ht="11.25">
      <c r="A64" s="14" t="s">
        <v>19</v>
      </c>
      <c r="B64" s="8" t="s">
        <v>44</v>
      </c>
      <c r="C64" s="9">
        <f t="shared" si="7" ref="C64:K64">IF(ISERROR(C35/C10),0,(C35/C10/12)*1000)</f>
        <v>20464.1062356391</v>
      </c>
      <c r="D64" s="10">
        <f t="shared" si="7"/>
        <v>22510.516859203</v>
      </c>
      <c r="E64" s="11">
        <f t="shared" si="7"/>
        <v>25887.0943880834</v>
      </c>
      <c r="F64" s="9">
        <f t="shared" si="7"/>
        <v>27958.0619391301</v>
      </c>
      <c r="G64" s="11">
        <f t="shared" si="7"/>
        <v>28216.9328830109</v>
      </c>
      <c r="H64" s="9">
        <f t="shared" si="7"/>
        <v>29607.5875935387</v>
      </c>
      <c r="I64" s="11">
        <f t="shared" si="7"/>
        <v>30022.8165875237</v>
      </c>
      <c r="J64" s="9">
        <f t="shared" si="7"/>
        <v>31384.0428491512</v>
      </c>
      <c r="K64" s="11">
        <f t="shared" si="7"/>
        <v>31974.2996657126</v>
      </c>
      <c r="L64" s="78"/>
    </row>
    <row customHeight="1" ht="11.25">
      <c r="A65" s="15" t="s">
        <v>48</v>
      </c>
      <c r="B65" s="8" t="s">
        <v>15</v>
      </c>
      <c r="C65" s="71"/>
      <c r="D65" s="10">
        <f t="shared" si="1"/>
        <v>110</v>
      </c>
      <c r="E65" s="11">
        <f t="shared" si="1"/>
        <v>115</v>
      </c>
      <c r="F65" s="9">
        <f t="shared" si="1"/>
        <v>108</v>
      </c>
      <c r="G65" s="11">
        <f t="shared" si="2"/>
        <v>109</v>
      </c>
      <c r="H65" s="9">
        <f t="shared" si="2"/>
        <v>105.9</v>
      </c>
      <c r="I65" s="11">
        <f t="shared" si="2"/>
        <v>106.4</v>
      </c>
      <c r="J65" s="9">
        <f t="shared" si="2"/>
        <v>106.000000000001</v>
      </c>
      <c r="K65" s="11">
        <f t="shared" si="2"/>
        <v>106.5</v>
      </c>
      <c r="L65" s="78"/>
    </row>
    <row customHeight="1" ht="11.25">
      <c r="A66" s="15" t="s">
        <v>20</v>
      </c>
      <c r="B66" s="8" t="s">
        <v>44</v>
      </c>
      <c r="C66" s="9">
        <f t="shared" si="8" ref="C66:K66">IF(ISERROR(C36/C11),0,(C36/C11/12)*1000)</f>
        <v>30150.8791808033</v>
      </c>
      <c r="D66" s="10">
        <f t="shared" si="8"/>
        <v>32219.2721257313</v>
      </c>
      <c r="E66" s="11">
        <f t="shared" si="8"/>
        <v>38521.7295312709</v>
      </c>
      <c r="F66" s="9">
        <f t="shared" si="8"/>
        <v>41622.9918573907</v>
      </c>
      <c r="G66" s="11">
        <f t="shared" si="8"/>
        <v>41990.5987391457</v>
      </c>
      <c r="H66" s="9">
        <f t="shared" si="8"/>
        <v>44618.1837685204</v>
      </c>
      <c r="I66" s="11">
        <f t="shared" si="8"/>
        <v>45396.6965195084</v>
      </c>
      <c r="J66" s="9">
        <f t="shared" si="8"/>
        <v>47319.0193821172</v>
      </c>
      <c r="K66" s="11">
        <f t="shared" si="8"/>
        <v>48354.6974259535</v>
      </c>
      <c r="L66" s="78"/>
    </row>
    <row customHeight="1" ht="11.25">
      <c r="A67" s="15" t="s">
        <v>45</v>
      </c>
      <c r="B67" s="8" t="s">
        <v>15</v>
      </c>
      <c r="C67" s="71"/>
      <c r="D67" s="10">
        <f t="shared" si="1"/>
        <v>106.860141399276</v>
      </c>
      <c r="E67" s="11">
        <f t="shared" si="1"/>
        <v>119.561141483722</v>
      </c>
      <c r="F67" s="9">
        <f t="shared" si="1"/>
        <v>108.050682988162</v>
      </c>
      <c r="G67" s="11">
        <f t="shared" si="2"/>
        <v>109.004967456248</v>
      </c>
      <c r="H67" s="9">
        <f t="shared" si="2"/>
        <v>107.196003404541</v>
      </c>
      <c r="I67" s="11">
        <f t="shared" si="2"/>
        <v>108.11157231056</v>
      </c>
      <c r="J67" s="9">
        <f t="shared" si="2"/>
        <v>106.053217288289</v>
      </c>
      <c r="K67" s="11">
        <f t="shared" si="2"/>
        <v>106.515894620601</v>
      </c>
      <c r="L67" s="78"/>
    </row>
    <row s="7" customFormat="1" customHeight="1" ht="28.5">
      <c r="A68" s="31" t="s">
        <v>46</v>
      </c>
      <c r="B68" s="32" t="s">
        <v>44</v>
      </c>
      <c r="C68" s="33">
        <v>0</v>
      </c>
      <c r="D68" s="34">
        <v>0</v>
      </c>
      <c r="E68" s="49" t="s">
        <v>47</v>
      </c>
      <c r="F68" s="50" t="s">
        <v>47</v>
      </c>
      <c r="G68" s="49" t="s">
        <v>47</v>
      </c>
      <c r="H68" s="50" t="s">
        <v>47</v>
      </c>
      <c r="I68" s="49" t="s">
        <v>47</v>
      </c>
      <c r="J68" s="50" t="s">
        <v>47</v>
      </c>
      <c r="K68" s="49" t="s">
        <v>47</v>
      </c>
      <c r="L68" s="78"/>
    </row>
    <row customHeight="1" ht="11.25">
      <c r="A69" s="15" t="s">
        <v>21</v>
      </c>
      <c r="B69" s="8" t="s">
        <v>44</v>
      </c>
      <c r="C69" s="9">
        <f t="shared" si="9" ref="C69:K69">IF(ISERROR(C37/C12),0,(C37/C12/12)*1000)</f>
        <v>21164.556834028</v>
      </c>
      <c r="D69" s="10">
        <f t="shared" si="9"/>
        <v>23281.0125174308</v>
      </c>
      <c r="E69" s="11">
        <f t="shared" si="9"/>
        <v>26773.1643950455</v>
      </c>
      <c r="F69" s="9">
        <f t="shared" si="9"/>
        <v>28915.0175466491</v>
      </c>
      <c r="G69" s="11">
        <f t="shared" si="9"/>
        <v>29182.7491905996</v>
      </c>
      <c r="H69" s="9">
        <f t="shared" si="9"/>
        <v>30621.0035819014</v>
      </c>
      <c r="I69" s="11">
        <f t="shared" si="9"/>
        <v>31225.5416339415</v>
      </c>
      <c r="J69" s="9">
        <f t="shared" si="9"/>
        <v>32458.2637968155</v>
      </c>
      <c r="K69" s="11">
        <f t="shared" si="9"/>
        <v>33255.2018401477</v>
      </c>
      <c r="L69" s="78"/>
    </row>
    <row customHeight="1" ht="11.25">
      <c r="A70" s="15" t="s">
        <v>45</v>
      </c>
      <c r="B70" s="8" t="s">
        <v>15</v>
      </c>
      <c r="C70" s="71"/>
      <c r="D70" s="10">
        <f t="shared" si="1"/>
        <v>110</v>
      </c>
      <c r="E70" s="11">
        <f t="shared" si="1"/>
        <v>115</v>
      </c>
      <c r="F70" s="9">
        <f t="shared" si="1"/>
        <v>108</v>
      </c>
      <c r="G70" s="11">
        <f t="shared" si="2"/>
        <v>109</v>
      </c>
      <c r="H70" s="9">
        <f t="shared" si="2"/>
        <v>105.9</v>
      </c>
      <c r="I70" s="11">
        <f t="shared" si="2"/>
        <v>107</v>
      </c>
      <c r="J70" s="9">
        <f t="shared" si="2"/>
        <v>106</v>
      </c>
      <c r="K70" s="11">
        <f t="shared" si="2"/>
        <v>106.5</v>
      </c>
      <c r="L70" s="78"/>
    </row>
    <row s="7" customFormat="1" customHeight="1" ht="28.5">
      <c r="A71" s="31" t="s">
        <v>46</v>
      </c>
      <c r="B71" s="32" t="s">
        <v>44</v>
      </c>
      <c r="C71" s="33">
        <v>0</v>
      </c>
      <c r="D71" s="34">
        <v>0</v>
      </c>
      <c r="E71" s="49" t="s">
        <v>47</v>
      </c>
      <c r="F71" s="50" t="s">
        <v>47</v>
      </c>
      <c r="G71" s="49" t="s">
        <v>47</v>
      </c>
      <c r="H71" s="50" t="s">
        <v>47</v>
      </c>
      <c r="I71" s="49" t="s">
        <v>47</v>
      </c>
      <c r="J71" s="50" t="s">
        <v>47</v>
      </c>
      <c r="K71" s="49" t="s">
        <v>47</v>
      </c>
      <c r="L71" s="78"/>
    </row>
    <row customHeight="1" ht="11.25">
      <c r="A72" s="15" t="s">
        <v>22</v>
      </c>
      <c r="B72" s="8" t="s">
        <v>44</v>
      </c>
      <c r="C72" s="9">
        <f t="shared" si="10" ref="C72:K72">IF(ISERROR(C38/C13),0,(C38/C13/12)*1000)</f>
        <v>30668.663090844</v>
      </c>
      <c r="D72" s="10">
        <f t="shared" si="10"/>
        <v>32815.4695072031</v>
      </c>
      <c r="E72" s="11">
        <f t="shared" si="10"/>
        <v>39706.7181037157</v>
      </c>
      <c r="F72" s="9">
        <f t="shared" si="10"/>
        <v>42883.255552013</v>
      </c>
      <c r="G72" s="11">
        <f t="shared" si="10"/>
        <v>43280.3227330501</v>
      </c>
      <c r="H72" s="9">
        <f t="shared" si="10"/>
        <v>46133.8063228556</v>
      </c>
      <c r="I72" s="11">
        <f t="shared" si="10"/>
        <v>47002.4304880924</v>
      </c>
      <c r="J72" s="9">
        <f t="shared" si="10"/>
        <v>48901.8347022268</v>
      </c>
      <c r="K72" s="11">
        <f t="shared" si="10"/>
        <v>50057.5884698185</v>
      </c>
      <c r="L72" s="78"/>
    </row>
    <row customHeight="1" ht="11.25">
      <c r="A73" s="15" t="s">
        <v>45</v>
      </c>
      <c r="B73" s="8" t="s">
        <v>15</v>
      </c>
      <c r="C73" s="71"/>
      <c r="D73" s="10">
        <f t="shared" si="1"/>
        <v>107</v>
      </c>
      <c r="E73" s="11">
        <f t="shared" si="1"/>
        <v>121</v>
      </c>
      <c r="F73" s="9">
        <f t="shared" si="1"/>
        <v>108</v>
      </c>
      <c r="G73" s="11">
        <f t="shared" si="2"/>
        <v>109</v>
      </c>
      <c r="H73" s="9">
        <f t="shared" si="2"/>
        <v>107.58</v>
      </c>
      <c r="I73" s="11">
        <f t="shared" si="2"/>
        <v>108.6</v>
      </c>
      <c r="J73" s="9">
        <f t="shared" si="2"/>
        <v>106</v>
      </c>
      <c r="K73" s="11">
        <f t="shared" si="2"/>
        <v>106.5</v>
      </c>
      <c r="L73" s="78"/>
    </row>
    <row s="7" customFormat="1" customHeight="1" ht="28.5">
      <c r="A74" s="31" t="s">
        <v>46</v>
      </c>
      <c r="B74" s="32" t="s">
        <v>44</v>
      </c>
      <c r="C74" s="33">
        <v>41455.6</v>
      </c>
      <c r="D74" s="34">
        <v>39949.8</v>
      </c>
      <c r="E74" s="49" t="s">
        <v>47</v>
      </c>
      <c r="F74" s="50" t="s">
        <v>47</v>
      </c>
      <c r="G74" s="49" t="s">
        <v>47</v>
      </c>
      <c r="H74" s="50" t="s">
        <v>47</v>
      </c>
      <c r="I74" s="49" t="s">
        <v>47</v>
      </c>
      <c r="J74" s="50" t="s">
        <v>47</v>
      </c>
      <c r="K74" s="49" t="s">
        <v>47</v>
      </c>
      <c r="L74" s="78"/>
    </row>
    <row customHeight="1" ht="19.5">
      <c r="A75" s="15" t="s">
        <v>23</v>
      </c>
      <c r="B75" s="8" t="s">
        <v>44</v>
      </c>
      <c r="C75" s="9">
        <f t="shared" si="11" ref="C75:K75">IF(ISERROR(C39/C14),0,(C39/C14/12)*1000)</f>
        <v>29238.004957698</v>
      </c>
      <c r="D75" s="10">
        <f t="shared" si="11"/>
        <v>31577.0453543138</v>
      </c>
      <c r="E75" s="11">
        <f t="shared" si="11"/>
        <v>36313.602157461</v>
      </c>
      <c r="F75" s="9">
        <f t="shared" si="11"/>
        <v>39218.6903300578</v>
      </c>
      <c r="G75" s="11">
        <f t="shared" si="11"/>
        <v>39581.8263516324</v>
      </c>
      <c r="H75" s="9">
        <f t="shared" si="11"/>
        <v>41454.1556788712</v>
      </c>
      <c r="I75" s="11">
        <f t="shared" si="11"/>
        <v>42075.4814117853</v>
      </c>
      <c r="J75" s="9">
        <f t="shared" si="11"/>
        <v>43941.4050196034</v>
      </c>
      <c r="K75" s="11">
        <f t="shared" si="11"/>
        <v>44810.3877035513</v>
      </c>
      <c r="L75" s="78"/>
    </row>
    <row customHeight="1" ht="11.25">
      <c r="A76" s="15" t="s">
        <v>45</v>
      </c>
      <c r="B76" s="8" t="s">
        <v>15</v>
      </c>
      <c r="C76" s="71"/>
      <c r="D76" s="10">
        <f t="shared" si="1"/>
        <v>108</v>
      </c>
      <c r="E76" s="11">
        <f t="shared" si="1"/>
        <v>115</v>
      </c>
      <c r="F76" s="9">
        <f t="shared" si="1"/>
        <v>108</v>
      </c>
      <c r="G76" s="11">
        <f t="shared" si="2"/>
        <v>109</v>
      </c>
      <c r="H76" s="9">
        <f t="shared" si="2"/>
        <v>105.7</v>
      </c>
      <c r="I76" s="11">
        <f t="shared" si="2"/>
        <v>106.3</v>
      </c>
      <c r="J76" s="9">
        <f t="shared" si="2"/>
        <v>106</v>
      </c>
      <c r="K76" s="11">
        <f t="shared" si="2"/>
        <v>106.5</v>
      </c>
      <c r="L76" s="78"/>
    </row>
    <row s="7" customFormat="1" customHeight="1" ht="28.5">
      <c r="A77" s="31" t="s">
        <v>46</v>
      </c>
      <c r="B77" s="32" t="s">
        <v>44</v>
      </c>
      <c r="C77" s="33">
        <v>37661.6</v>
      </c>
      <c r="D77" s="34">
        <v>41021.4</v>
      </c>
      <c r="E77" s="49" t="s">
        <v>47</v>
      </c>
      <c r="F77" s="50" t="s">
        <v>47</v>
      </c>
      <c r="G77" s="49" t="s">
        <v>47</v>
      </c>
      <c r="H77" s="50" t="s">
        <v>47</v>
      </c>
      <c r="I77" s="49" t="s">
        <v>47</v>
      </c>
      <c r="J77" s="50" t="s">
        <v>47</v>
      </c>
      <c r="K77" s="49" t="s">
        <v>47</v>
      </c>
      <c r="L77" s="78"/>
    </row>
    <row customHeight="1" ht="29.25">
      <c r="A78" s="15" t="s">
        <v>42</v>
      </c>
      <c r="B78" s="8" t="s">
        <v>44</v>
      </c>
      <c r="C78" s="9">
        <f t="shared" si="12" ref="C78:K78">IF(ISERROR(C40/C15),0,(C40/C15/12)*1000)</f>
        <v>28254.7869996478</v>
      </c>
      <c r="D78" s="10">
        <f t="shared" si="12"/>
        <v>30232.6220896232</v>
      </c>
      <c r="E78" s="11">
        <f t="shared" si="12"/>
        <v>34767.5154030667</v>
      </c>
      <c r="F78" s="9">
        <f t="shared" si="12"/>
        <v>37548.916635312</v>
      </c>
      <c r="G78" s="11">
        <f t="shared" si="12"/>
        <v>37896.5917893427</v>
      </c>
      <c r="H78" s="9">
        <f t="shared" si="12"/>
        <v>39689.2048835248</v>
      </c>
      <c r="I78" s="11">
        <f t="shared" si="12"/>
        <v>40284.0770720713</v>
      </c>
      <c r="J78" s="9">
        <f t="shared" si="12"/>
        <v>42070.5571765363</v>
      </c>
      <c r="K78" s="11">
        <f t="shared" si="12"/>
        <v>42902.5420817558</v>
      </c>
      <c r="L78" s="78"/>
    </row>
    <row customHeight="1" ht="11.25">
      <c r="A79" s="15" t="s">
        <v>45</v>
      </c>
      <c r="B79" s="8" t="s">
        <v>15</v>
      </c>
      <c r="C79" s="71"/>
      <c r="D79" s="10">
        <f t="shared" si="1"/>
        <v>107</v>
      </c>
      <c r="E79" s="11">
        <f t="shared" si="1"/>
        <v>115</v>
      </c>
      <c r="F79" s="9">
        <f t="shared" si="1"/>
        <v>108</v>
      </c>
      <c r="G79" s="11">
        <f t="shared" si="2"/>
        <v>109</v>
      </c>
      <c r="H79" s="9">
        <f t="shared" si="2"/>
        <v>105.7</v>
      </c>
      <c r="I79" s="11">
        <f t="shared" si="2"/>
        <v>106.3</v>
      </c>
      <c r="J79" s="9">
        <f t="shared" si="2"/>
        <v>106</v>
      </c>
      <c r="K79" s="11">
        <f t="shared" si="2"/>
        <v>106.5</v>
      </c>
      <c r="L79" s="78"/>
    </row>
    <row s="7" customFormat="1" customHeight="1" ht="28.5">
      <c r="A80" s="31" t="s">
        <v>46</v>
      </c>
      <c r="B80" s="32" t="s">
        <v>44</v>
      </c>
      <c r="C80" s="33">
        <v>0</v>
      </c>
      <c r="D80" s="34">
        <v>0</v>
      </c>
      <c r="E80" s="49" t="s">
        <v>47</v>
      </c>
      <c r="F80" s="50" t="s">
        <v>47</v>
      </c>
      <c r="G80" s="49" t="s">
        <v>47</v>
      </c>
      <c r="H80" s="50" t="s">
        <v>47</v>
      </c>
      <c r="I80" s="49" t="s">
        <v>47</v>
      </c>
      <c r="J80" s="50" t="s">
        <v>47</v>
      </c>
      <c r="K80" s="49" t="s">
        <v>47</v>
      </c>
      <c r="L80" s="78"/>
    </row>
    <row customHeight="1" ht="11.25">
      <c r="A81" s="15" t="s">
        <v>25</v>
      </c>
      <c r="B81" s="8" t="s">
        <v>44</v>
      </c>
      <c r="C81" s="9">
        <f t="shared" si="13" ref="C81:K81">IF(ISERROR(C41/C16),0,(C41/C16/12)*1000)</f>
        <v>20459.1100686335</v>
      </c>
      <c r="D81" s="10">
        <f t="shared" si="13"/>
        <v>23323.3854782423</v>
      </c>
      <c r="E81" s="11">
        <f t="shared" si="13"/>
        <v>26821.8932999786</v>
      </c>
      <c r="F81" s="9">
        <f t="shared" si="13"/>
        <v>28967.644763977</v>
      </c>
      <c r="G81" s="11">
        <f t="shared" si="13"/>
        <v>29235.8636969767</v>
      </c>
      <c r="H81" s="9">
        <f t="shared" si="13"/>
        <v>30618.8005155237</v>
      </c>
      <c r="I81" s="11">
        <f t="shared" si="13"/>
        <v>31077.7231098863</v>
      </c>
      <c r="J81" s="9">
        <f t="shared" si="13"/>
        <v>32455.9285464551</v>
      </c>
      <c r="K81" s="11">
        <f t="shared" si="13"/>
        <v>33097.7751120288</v>
      </c>
      <c r="L81" s="78"/>
    </row>
    <row customHeight="1" ht="11.25">
      <c r="A82" s="15" t="s">
        <v>45</v>
      </c>
      <c r="B82" s="8" t="s">
        <v>15</v>
      </c>
      <c r="C82" s="71"/>
      <c r="D82" s="10">
        <f t="shared" si="1"/>
        <v>114.000000000001</v>
      </c>
      <c r="E82" s="11">
        <f t="shared" si="1"/>
        <v>115</v>
      </c>
      <c r="F82" s="9">
        <f t="shared" si="1"/>
        <v>108</v>
      </c>
      <c r="G82" s="11">
        <f t="shared" si="2"/>
        <v>109</v>
      </c>
      <c r="H82" s="9">
        <f t="shared" si="2"/>
        <v>105.7</v>
      </c>
      <c r="I82" s="11">
        <f t="shared" si="2"/>
        <v>106.3</v>
      </c>
      <c r="J82" s="9">
        <f t="shared" si="2"/>
        <v>106</v>
      </c>
      <c r="K82" s="11">
        <f t="shared" si="2"/>
        <v>106.5</v>
      </c>
      <c r="L82" s="78"/>
    </row>
    <row s="7" customFormat="1" customHeight="1" ht="28.5">
      <c r="A83" s="31" t="s">
        <v>46</v>
      </c>
      <c r="B83" s="32" t="s">
        <v>44</v>
      </c>
      <c r="C83" s="33">
        <v>0</v>
      </c>
      <c r="D83" s="34">
        <v>0</v>
      </c>
      <c r="E83" s="49" t="s">
        <v>47</v>
      </c>
      <c r="F83" s="50" t="s">
        <v>47</v>
      </c>
      <c r="G83" s="49" t="s">
        <v>47</v>
      </c>
      <c r="H83" s="50" t="s">
        <v>47</v>
      </c>
      <c r="I83" s="49" t="s">
        <v>47</v>
      </c>
      <c r="J83" s="50" t="s">
        <v>47</v>
      </c>
      <c r="K83" s="49" t="s">
        <v>47</v>
      </c>
      <c r="L83" s="78"/>
    </row>
    <row customHeight="1" ht="19.5">
      <c r="A84" s="15" t="s">
        <v>26</v>
      </c>
      <c r="B84" s="8" t="s">
        <v>44</v>
      </c>
      <c r="C84" s="9">
        <f t="shared" si="14" ref="C84:K84">IF(ISERROR(C42/C17),0,(C42/C17/12)*1000)</f>
        <v>22817.2703993876</v>
      </c>
      <c r="D84" s="10">
        <f t="shared" si="14"/>
        <v>25098.9974393263</v>
      </c>
      <c r="E84" s="11">
        <f t="shared" si="14"/>
        <v>30369.7869015849</v>
      </c>
      <c r="F84" s="9">
        <f t="shared" si="14"/>
        <v>32799.3698537116</v>
      </c>
      <c r="G84" s="11">
        <f t="shared" si="14"/>
        <v>33103.0677227275</v>
      </c>
      <c r="H84" s="9">
        <f t="shared" si="14"/>
        <v>34668.9339353733</v>
      </c>
      <c r="I84" s="11">
        <f t="shared" si="14"/>
        <v>35188.5609892593</v>
      </c>
      <c r="J84" s="9">
        <f t="shared" si="14"/>
        <v>36749.0699714956</v>
      </c>
      <c r="K84" s="11">
        <f t="shared" si="14"/>
        <v>37475.8174535612</v>
      </c>
      <c r="L84" s="78"/>
    </row>
    <row customHeight="1" ht="11.25">
      <c r="A85" s="15" t="s">
        <v>45</v>
      </c>
      <c r="B85" s="8" t="s">
        <v>15</v>
      </c>
      <c r="C85" s="71"/>
      <c r="D85" s="10">
        <f t="shared" si="1"/>
        <v>110</v>
      </c>
      <c r="E85" s="11">
        <f t="shared" si="1"/>
        <v>121</v>
      </c>
      <c r="F85" s="9">
        <f t="shared" si="1"/>
        <v>108</v>
      </c>
      <c r="G85" s="11">
        <f t="shared" si="2"/>
        <v>109</v>
      </c>
      <c r="H85" s="9">
        <f t="shared" si="2"/>
        <v>105.7</v>
      </c>
      <c r="I85" s="11">
        <f t="shared" si="2"/>
        <v>106.3</v>
      </c>
      <c r="J85" s="9">
        <f t="shared" si="2"/>
        <v>106</v>
      </c>
      <c r="K85" s="11">
        <f t="shared" si="2"/>
        <v>106.5</v>
      </c>
      <c r="L85" s="78"/>
    </row>
    <row s="7" customFormat="1" customHeight="1" ht="28.5">
      <c r="A86" s="31" t="s">
        <v>46</v>
      </c>
      <c r="B86" s="32" t="s">
        <v>44</v>
      </c>
      <c r="C86" s="33">
        <v>30539.3</v>
      </c>
      <c r="D86" s="34">
        <v>34103.1</v>
      </c>
      <c r="E86" s="49" t="s">
        <v>47</v>
      </c>
      <c r="F86" s="50" t="s">
        <v>47</v>
      </c>
      <c r="G86" s="49" t="s">
        <v>47</v>
      </c>
      <c r="H86" s="50" t="s">
        <v>47</v>
      </c>
      <c r="I86" s="49" t="s">
        <v>47</v>
      </c>
      <c r="J86" s="50" t="s">
        <v>47</v>
      </c>
      <c r="K86" s="49" t="s">
        <v>47</v>
      </c>
      <c r="L86" s="78"/>
    </row>
    <row customHeight="1" ht="11.25">
      <c r="A87" s="15" t="s">
        <v>27</v>
      </c>
      <c r="B87" s="8" t="s">
        <v>44</v>
      </c>
      <c r="C87" s="9">
        <f t="shared" si="15" ref="C87:K87">IF(ISERROR(C43/C18),0,(C43/C18/12)*1000)</f>
        <v>26151.7336057828</v>
      </c>
      <c r="D87" s="10">
        <f t="shared" si="15"/>
        <v>29289.9416384768</v>
      </c>
      <c r="E87" s="11">
        <f t="shared" si="15"/>
        <v>35147.9299661721</v>
      </c>
      <c r="F87" s="9">
        <f t="shared" si="15"/>
        <v>37959.7643634659</v>
      </c>
      <c r="G87" s="11">
        <f t="shared" si="15"/>
        <v>38311.2436631276</v>
      </c>
      <c r="H87" s="9">
        <f t="shared" si="15"/>
        <v>40123.4709321834</v>
      </c>
      <c r="I87" s="11">
        <f t="shared" si="15"/>
        <v>40724.8520139046</v>
      </c>
      <c r="J87" s="9">
        <f t="shared" si="15"/>
        <v>42530.8791881144</v>
      </c>
      <c r="K87" s="11">
        <f t="shared" si="15"/>
        <v>43371.9673948085</v>
      </c>
      <c r="L87" s="78"/>
    </row>
    <row customHeight="1" ht="11.25">
      <c r="A88" s="15" t="s">
        <v>45</v>
      </c>
      <c r="B88" s="8" t="s">
        <v>15</v>
      </c>
      <c r="C88" s="71"/>
      <c r="D88" s="10">
        <f t="shared" si="1"/>
        <v>112</v>
      </c>
      <c r="E88" s="11">
        <f t="shared" si="1"/>
        <v>120</v>
      </c>
      <c r="F88" s="9">
        <f t="shared" si="1"/>
        <v>108</v>
      </c>
      <c r="G88" s="11">
        <f t="shared" si="2"/>
        <v>109</v>
      </c>
      <c r="H88" s="9">
        <f t="shared" si="2"/>
        <v>105.7</v>
      </c>
      <c r="I88" s="11">
        <f t="shared" si="2"/>
        <v>106.3</v>
      </c>
      <c r="J88" s="9">
        <f t="shared" si="2"/>
        <v>106</v>
      </c>
      <c r="K88" s="11">
        <f t="shared" si="2"/>
        <v>106.5</v>
      </c>
      <c r="L88" s="78"/>
    </row>
    <row s="7" customFormat="1" customHeight="1" ht="28.5">
      <c r="A89" s="31" t="s">
        <v>46</v>
      </c>
      <c r="B89" s="32" t="s">
        <v>44</v>
      </c>
      <c r="C89" s="33">
        <v>29191.8</v>
      </c>
      <c r="D89" s="34">
        <v>37506.4</v>
      </c>
      <c r="E89" s="49" t="s">
        <v>47</v>
      </c>
      <c r="F89" s="50" t="s">
        <v>47</v>
      </c>
      <c r="G89" s="49" t="s">
        <v>47</v>
      </c>
      <c r="H89" s="50" t="s">
        <v>47</v>
      </c>
      <c r="I89" s="49" t="s">
        <v>47</v>
      </c>
      <c r="J89" s="50" t="s">
        <v>47</v>
      </c>
      <c r="K89" s="49" t="s">
        <v>47</v>
      </c>
      <c r="L89" s="78"/>
    </row>
    <row customHeight="1" ht="19.5">
      <c r="A90" s="15" t="s">
        <v>28</v>
      </c>
      <c r="B90" s="8" t="s">
        <v>44</v>
      </c>
      <c r="C90" s="9">
        <f t="shared" si="16" ref="C90:K90">IF(ISERROR(C44/C19),0,(C44/C19/12)*1000)</f>
        <v>20003.9226944686</v>
      </c>
      <c r="D90" s="10">
        <f t="shared" si="16"/>
        <v>22604.4326447495</v>
      </c>
      <c r="E90" s="11">
        <f t="shared" si="16"/>
        <v>26447.1861943569</v>
      </c>
      <c r="F90" s="9">
        <f t="shared" si="16"/>
        <v>28562.9610899055</v>
      </c>
      <c r="G90" s="11">
        <f t="shared" si="16"/>
        <v>28827.4329518491</v>
      </c>
      <c r="H90" s="9">
        <f t="shared" si="16"/>
        <v>30191.0498720301</v>
      </c>
      <c r="I90" s="11">
        <f t="shared" si="16"/>
        <v>30643.5612278156</v>
      </c>
      <c r="J90" s="9">
        <f t="shared" si="16"/>
        <v>32002.5128643519</v>
      </c>
      <c r="K90" s="11">
        <f t="shared" si="16"/>
        <v>32635.3927076236</v>
      </c>
      <c r="L90" s="78"/>
    </row>
    <row customHeight="1" ht="11.25">
      <c r="A91" s="15" t="s">
        <v>45</v>
      </c>
      <c r="B91" s="8" t="s">
        <v>15</v>
      </c>
      <c r="C91" s="71"/>
      <c r="D91" s="10">
        <f t="shared" si="1"/>
        <v>113</v>
      </c>
      <c r="E91" s="11">
        <f t="shared" si="1"/>
        <v>117</v>
      </c>
      <c r="F91" s="9">
        <f t="shared" si="1"/>
        <v>108</v>
      </c>
      <c r="G91" s="11">
        <f t="shared" si="2"/>
        <v>109</v>
      </c>
      <c r="H91" s="9">
        <f t="shared" si="2"/>
        <v>105.7</v>
      </c>
      <c r="I91" s="11">
        <f t="shared" si="2"/>
        <v>106.3</v>
      </c>
      <c r="J91" s="9">
        <f t="shared" si="2"/>
        <v>106</v>
      </c>
      <c r="K91" s="11">
        <f t="shared" si="2"/>
        <v>106.5</v>
      </c>
      <c r="L91" s="78"/>
    </row>
    <row s="7" customFormat="1" customHeight="1" ht="28.5">
      <c r="A92" s="31" t="s">
        <v>46</v>
      </c>
      <c r="B92" s="32" t="s">
        <v>44</v>
      </c>
      <c r="C92" s="33">
        <v>25752.8</v>
      </c>
      <c r="D92" s="34">
        <v>39634.3</v>
      </c>
      <c r="E92" s="49" t="s">
        <v>47</v>
      </c>
      <c r="F92" s="50" t="s">
        <v>47</v>
      </c>
      <c r="G92" s="49" t="s">
        <v>47</v>
      </c>
      <c r="H92" s="50" t="s">
        <v>47</v>
      </c>
      <c r="I92" s="49" t="s">
        <v>47</v>
      </c>
      <c r="J92" s="50" t="s">
        <v>47</v>
      </c>
      <c r="K92" s="49" t="s">
        <v>47</v>
      </c>
      <c r="L92" s="78"/>
    </row>
    <row customHeight="1" ht="19.5">
      <c r="A93" s="15" t="s">
        <v>29</v>
      </c>
      <c r="B93" s="8" t="s">
        <v>44</v>
      </c>
      <c r="C93" s="9">
        <f t="shared" si="17" ref="C93:K93">IF(ISERROR(C45/C20),0,(C45/C20/12)*1000)</f>
        <v>20699.9411060049</v>
      </c>
      <c r="D93" s="10">
        <f t="shared" si="17"/>
        <v>23390.9334497855</v>
      </c>
      <c r="E93" s="11">
        <f t="shared" si="17"/>
        <v>27367.3921362491</v>
      </c>
      <c r="F93" s="9">
        <f t="shared" si="17"/>
        <v>29556.783507149</v>
      </c>
      <c r="G93" s="11">
        <f t="shared" si="17"/>
        <v>29830.4574285115</v>
      </c>
      <c r="H93" s="9">
        <f t="shared" si="17"/>
        <v>31241.5201670566</v>
      </c>
      <c r="I93" s="11">
        <f t="shared" si="17"/>
        <v>31709.7762465077</v>
      </c>
      <c r="J93" s="9">
        <f t="shared" si="17"/>
        <v>33116.0113770799</v>
      </c>
      <c r="K93" s="11">
        <f t="shared" si="17"/>
        <v>33770.9117025307</v>
      </c>
      <c r="L93" s="78"/>
    </row>
    <row customHeight="1" ht="11.25">
      <c r="A94" s="15" t="s">
        <v>45</v>
      </c>
      <c r="B94" s="8" t="s">
        <v>15</v>
      </c>
      <c r="C94" s="71"/>
      <c r="D94" s="10">
        <f t="shared" si="1"/>
        <v>113</v>
      </c>
      <c r="E94" s="11">
        <f t="shared" si="1"/>
        <v>117</v>
      </c>
      <c r="F94" s="9">
        <f t="shared" si="1"/>
        <v>108</v>
      </c>
      <c r="G94" s="11">
        <f t="shared" si="2"/>
        <v>109</v>
      </c>
      <c r="H94" s="9">
        <f t="shared" si="2"/>
        <v>105.7</v>
      </c>
      <c r="I94" s="11">
        <f t="shared" si="2"/>
        <v>106.3</v>
      </c>
      <c r="J94" s="9">
        <f t="shared" si="2"/>
        <v>106</v>
      </c>
      <c r="K94" s="11">
        <f t="shared" si="2"/>
        <v>106.5</v>
      </c>
      <c r="L94" s="78"/>
    </row>
    <row s="7" customFormat="1" customHeight="1" ht="28.5">
      <c r="A95" s="31" t="s">
        <v>46</v>
      </c>
      <c r="B95" s="32" t="s">
        <v>44</v>
      </c>
      <c r="C95" s="33">
        <v>0</v>
      </c>
      <c r="D95" s="34">
        <v>0</v>
      </c>
      <c r="E95" s="49" t="s">
        <v>47</v>
      </c>
      <c r="F95" s="50" t="s">
        <v>47</v>
      </c>
      <c r="G95" s="49" t="s">
        <v>47</v>
      </c>
      <c r="H95" s="50" t="s">
        <v>47</v>
      </c>
      <c r="I95" s="49" t="s">
        <v>47</v>
      </c>
      <c r="J95" s="50" t="s">
        <v>47</v>
      </c>
      <c r="K95" s="49" t="s">
        <v>47</v>
      </c>
      <c r="L95" s="78"/>
    </row>
    <row customHeight="1" ht="11.25">
      <c r="A96" s="15" t="s">
        <v>30</v>
      </c>
      <c r="B96" s="8" t="s">
        <v>44</v>
      </c>
      <c r="C96" s="9">
        <f t="shared" si="18" ref="C96:K96">IF(ISERROR(C46/C21),0,(C46/C21/12)*1000)</f>
        <v>29835.2065252408</v>
      </c>
      <c r="D96" s="10">
        <f t="shared" si="18"/>
        <v>33713.7833735221</v>
      </c>
      <c r="E96" s="11">
        <f t="shared" si="18"/>
        <v>39445.1265470209</v>
      </c>
      <c r="F96" s="9">
        <f t="shared" si="18"/>
        <v>42600.7366707825</v>
      </c>
      <c r="G96" s="11">
        <f t="shared" si="18"/>
        <v>42995.1879362528</v>
      </c>
      <c r="H96" s="9">
        <f t="shared" si="18"/>
        <v>45028.9786610171</v>
      </c>
      <c r="I96" s="11">
        <f t="shared" si="18"/>
        <v>45703.8847762367</v>
      </c>
      <c r="J96" s="9">
        <f t="shared" si="18"/>
        <v>47730.7173806782</v>
      </c>
      <c r="K96" s="11">
        <f t="shared" si="18"/>
        <v>48674.6372866921</v>
      </c>
      <c r="L96" s="78"/>
    </row>
    <row customHeight="1" ht="11.25">
      <c r="A97" s="15" t="s">
        <v>45</v>
      </c>
      <c r="B97" s="8" t="s">
        <v>15</v>
      </c>
      <c r="C97" s="71"/>
      <c r="D97" s="10">
        <f t="shared" si="1"/>
        <v>113</v>
      </c>
      <c r="E97" s="11">
        <f t="shared" si="1"/>
        <v>117</v>
      </c>
      <c r="F97" s="9">
        <f t="shared" si="1"/>
        <v>108</v>
      </c>
      <c r="G97" s="11">
        <f t="shared" si="2"/>
        <v>109</v>
      </c>
      <c r="H97" s="9">
        <f t="shared" si="2"/>
        <v>105.7</v>
      </c>
      <c r="I97" s="11">
        <f t="shared" si="2"/>
        <v>106.3</v>
      </c>
      <c r="J97" s="9">
        <f t="shared" si="2"/>
        <v>106</v>
      </c>
      <c r="K97" s="11">
        <f t="shared" si="2"/>
        <v>106.5</v>
      </c>
      <c r="L97" s="78"/>
    </row>
    <row s="7" customFormat="1" customHeight="1" ht="28.5">
      <c r="A98" s="31" t="s">
        <v>46</v>
      </c>
      <c r="B98" s="32" t="s">
        <v>44</v>
      </c>
      <c r="C98" s="33">
        <v>42799.8</v>
      </c>
      <c r="D98" s="34">
        <v>49993.1</v>
      </c>
      <c r="E98" s="49" t="s">
        <v>47</v>
      </c>
      <c r="F98" s="50" t="s">
        <v>47</v>
      </c>
      <c r="G98" s="49" t="s">
        <v>47</v>
      </c>
      <c r="H98" s="50" t="s">
        <v>47</v>
      </c>
      <c r="I98" s="49" t="s">
        <v>47</v>
      </c>
      <c r="J98" s="50" t="s">
        <v>47</v>
      </c>
      <c r="K98" s="49" t="s">
        <v>47</v>
      </c>
      <c r="L98" s="78"/>
    </row>
    <row customHeight="1" ht="19.5">
      <c r="A99" s="15" t="s">
        <v>31</v>
      </c>
      <c r="B99" s="8" t="s">
        <v>44</v>
      </c>
      <c r="C99" s="9">
        <f t="shared" si="19" ref="C99:K99">IF(ISERROR(C47/C22),0,(C47/C22/12)*1000)</f>
        <v>20710.63566</v>
      </c>
      <c r="D99" s="10">
        <f t="shared" si="19"/>
        <v>23403.0182958</v>
      </c>
      <c r="E99" s="11">
        <f t="shared" si="19"/>
        <v>27381.531406086</v>
      </c>
      <c r="F99" s="9">
        <f t="shared" si="19"/>
        <v>29572.0539185728</v>
      </c>
      <c r="G99" s="11">
        <f t="shared" si="19"/>
        <v>29845.8692326337</v>
      </c>
      <c r="H99" s="9">
        <f t="shared" si="19"/>
        <v>31257.6609919315</v>
      </c>
      <c r="I99" s="11">
        <f t="shared" si="19"/>
        <v>31726.1589942897</v>
      </c>
      <c r="J99" s="9">
        <f t="shared" si="19"/>
        <v>33133.1206514474</v>
      </c>
      <c r="K99" s="11">
        <f t="shared" si="19"/>
        <v>33788.3593289185</v>
      </c>
      <c r="L99" s="78"/>
    </row>
    <row customHeight="1" ht="11.25">
      <c r="A100" s="15" t="s">
        <v>45</v>
      </c>
      <c r="B100" s="8" t="s">
        <v>15</v>
      </c>
      <c r="C100" s="71"/>
      <c r="D100" s="10">
        <f t="shared" si="1"/>
        <v>113</v>
      </c>
      <c r="E100" s="11">
        <f t="shared" si="1"/>
        <v>117</v>
      </c>
      <c r="F100" s="9">
        <f t="shared" si="1"/>
        <v>108</v>
      </c>
      <c r="G100" s="11">
        <f t="shared" si="2"/>
        <v>109</v>
      </c>
      <c r="H100" s="9">
        <f t="shared" si="2"/>
        <v>105.7</v>
      </c>
      <c r="I100" s="11">
        <f t="shared" si="2"/>
        <v>106.3</v>
      </c>
      <c r="J100" s="9">
        <f t="shared" si="2"/>
        <v>106</v>
      </c>
      <c r="K100" s="11">
        <f t="shared" si="2"/>
        <v>106.5</v>
      </c>
      <c r="L100" s="78"/>
    </row>
    <row s="7" customFormat="1" customHeight="1" ht="28.5">
      <c r="A101" s="31" t="s">
        <v>46</v>
      </c>
      <c r="B101" s="32" t="s">
        <v>44</v>
      </c>
      <c r="C101" s="33">
        <v>0</v>
      </c>
      <c r="D101" s="34">
        <v>0</v>
      </c>
      <c r="E101" s="49" t="s">
        <v>47</v>
      </c>
      <c r="F101" s="50" t="s">
        <v>47</v>
      </c>
      <c r="G101" s="49" t="s">
        <v>47</v>
      </c>
      <c r="H101" s="50" t="s">
        <v>47</v>
      </c>
      <c r="I101" s="49" t="s">
        <v>47</v>
      </c>
      <c r="J101" s="50" t="s">
        <v>47</v>
      </c>
      <c r="K101" s="49" t="s">
        <v>47</v>
      </c>
      <c r="L101" s="78"/>
    </row>
    <row customHeight="1" ht="19.5">
      <c r="A102" s="15" t="s">
        <v>32</v>
      </c>
      <c r="B102" s="8" t="s">
        <v>44</v>
      </c>
      <c r="C102" s="9">
        <f t="shared" si="20" ref="C102:K102">IF(ISERROR(C48/C23),0,(C48/C23/12)*1000)</f>
        <v>20736.4759875</v>
      </c>
      <c r="D102" s="10">
        <f t="shared" si="20"/>
        <v>23432.217865875</v>
      </c>
      <c r="E102" s="11">
        <f t="shared" si="20"/>
        <v>27415.6949030738</v>
      </c>
      <c r="F102" s="9">
        <f t="shared" si="20"/>
        <v>29608.9504953197</v>
      </c>
      <c r="G102" s="11">
        <f t="shared" si="20"/>
        <v>29883.1074443504</v>
      </c>
      <c r="H102" s="9">
        <f t="shared" si="20"/>
        <v>31296.6606735529</v>
      </c>
      <c r="I102" s="11">
        <f t="shared" si="20"/>
        <v>31765.7432133445</v>
      </c>
      <c r="J102" s="9">
        <f t="shared" si="20"/>
        <v>33174.4603139661</v>
      </c>
      <c r="K102" s="11">
        <f t="shared" si="20"/>
        <v>33830.5165222118</v>
      </c>
      <c r="L102" s="78"/>
    </row>
    <row customHeight="1" ht="11.25">
      <c r="A103" s="15" t="s">
        <v>45</v>
      </c>
      <c r="B103" s="8" t="s">
        <v>15</v>
      </c>
      <c r="C103" s="71"/>
      <c r="D103" s="10">
        <f t="shared" si="1"/>
        <v>113</v>
      </c>
      <c r="E103" s="11">
        <f t="shared" si="1"/>
        <v>117</v>
      </c>
      <c r="F103" s="9">
        <f t="shared" si="1"/>
        <v>108</v>
      </c>
      <c r="G103" s="11">
        <f t="shared" si="2"/>
        <v>109</v>
      </c>
      <c r="H103" s="9">
        <f t="shared" si="2"/>
        <v>105.7</v>
      </c>
      <c r="I103" s="11">
        <f t="shared" si="2"/>
        <v>106.3</v>
      </c>
      <c r="J103" s="9">
        <f t="shared" si="2"/>
        <v>106</v>
      </c>
      <c r="K103" s="11">
        <f t="shared" si="2"/>
        <v>106.5</v>
      </c>
      <c r="L103" s="78"/>
    </row>
    <row s="7" customFormat="1" customHeight="1" ht="28.5">
      <c r="A104" s="31" t="s">
        <v>46</v>
      </c>
      <c r="B104" s="32" t="s">
        <v>44</v>
      </c>
      <c r="C104" s="33">
        <v>0</v>
      </c>
      <c r="D104" s="34">
        <v>0</v>
      </c>
      <c r="E104" s="49" t="s">
        <v>47</v>
      </c>
      <c r="F104" s="50" t="s">
        <v>47</v>
      </c>
      <c r="G104" s="49" t="s">
        <v>47</v>
      </c>
      <c r="H104" s="50" t="s">
        <v>47</v>
      </c>
      <c r="I104" s="49" t="s">
        <v>47</v>
      </c>
      <c r="J104" s="50" t="s">
        <v>47</v>
      </c>
      <c r="K104" s="49" t="s">
        <v>47</v>
      </c>
      <c r="L104" s="78"/>
    </row>
    <row customHeight="1" ht="19.5">
      <c r="A105" s="15" t="s">
        <v>33</v>
      </c>
      <c r="B105" s="8" t="s">
        <v>44</v>
      </c>
      <c r="C105" s="9">
        <f t="shared" si="21" ref="C105:K105">IF(ISERROR(C49/C24),0,(C49/C24/12)*1000)</f>
        <v>20579.4225</v>
      </c>
      <c r="D105" s="10">
        <f t="shared" si="21"/>
        <v>23254.747425</v>
      </c>
      <c r="E105" s="11">
        <f t="shared" si="21"/>
        <v>27208.05448725</v>
      </c>
      <c r="F105" s="9">
        <f t="shared" si="21"/>
        <v>29384.69884623</v>
      </c>
      <c r="G105" s="11">
        <f t="shared" si="21"/>
        <v>29656.7793911025</v>
      </c>
      <c r="H105" s="9">
        <f t="shared" si="21"/>
        <v>31059.626680465</v>
      </c>
      <c r="I105" s="11">
        <f t="shared" si="21"/>
        <v>31554.8132721331</v>
      </c>
      <c r="J105" s="9">
        <f t="shared" si="21"/>
        <v>32923.2042812931</v>
      </c>
      <c r="K105" s="11">
        <f t="shared" si="21"/>
        <v>33605.8761348217</v>
      </c>
      <c r="L105" s="78"/>
    </row>
    <row customHeight="1" ht="11.25">
      <c r="A106" s="15" t="s">
        <v>45</v>
      </c>
      <c r="B106" s="8" t="s">
        <v>15</v>
      </c>
      <c r="C106" s="71"/>
      <c r="D106" s="10">
        <f t="shared" si="1"/>
        <v>113</v>
      </c>
      <c r="E106" s="11">
        <f t="shared" si="1"/>
        <v>117</v>
      </c>
      <c r="F106" s="9">
        <f t="shared" si="1"/>
        <v>108</v>
      </c>
      <c r="G106" s="11">
        <f t="shared" si="2"/>
        <v>109</v>
      </c>
      <c r="H106" s="9">
        <f t="shared" si="2"/>
        <v>105.7</v>
      </c>
      <c r="I106" s="11">
        <f t="shared" si="2"/>
        <v>106.4</v>
      </c>
      <c r="J106" s="9">
        <f t="shared" si="2"/>
        <v>106.000000000001</v>
      </c>
      <c r="K106" s="11">
        <f t="shared" si="2"/>
        <v>106.5</v>
      </c>
      <c r="L106" s="78"/>
    </row>
    <row s="7" customFormat="1" customHeight="1" ht="28.5">
      <c r="A107" s="31" t="s">
        <v>46</v>
      </c>
      <c r="B107" s="32" t="s">
        <v>44</v>
      </c>
      <c r="C107" s="33">
        <v>0</v>
      </c>
      <c r="D107" s="34">
        <v>0</v>
      </c>
      <c r="E107" s="49" t="s">
        <v>47</v>
      </c>
      <c r="F107" s="50" t="s">
        <v>47</v>
      </c>
      <c r="G107" s="49" t="s">
        <v>47</v>
      </c>
      <c r="H107" s="50" t="s">
        <v>47</v>
      </c>
      <c r="I107" s="49" t="s">
        <v>47</v>
      </c>
      <c r="J107" s="50" t="s">
        <v>47</v>
      </c>
      <c r="K107" s="49" t="s">
        <v>47</v>
      </c>
      <c r="L107" s="78"/>
    </row>
    <row customHeight="1" ht="29.25">
      <c r="A108" s="15" t="s">
        <v>34</v>
      </c>
      <c r="B108" s="8" t="s">
        <v>44</v>
      </c>
      <c r="C108" s="9">
        <f t="shared" si="22" ref="C108:K108">IF(ISERROR(C50/C25),0,(C50/C25/12)*1000)</f>
        <v>32451.1152221782</v>
      </c>
      <c r="D108" s="10">
        <f t="shared" si="22"/>
        <v>35371.7155921743</v>
      </c>
      <c r="E108" s="11">
        <f t="shared" si="22"/>
        <v>41384.9072428439</v>
      </c>
      <c r="F108" s="9">
        <f t="shared" si="22"/>
        <v>44711.3248222714</v>
      </c>
      <c r="G108" s="11">
        <f t="shared" si="22"/>
        <v>45109.5488946998</v>
      </c>
      <c r="H108" s="9">
        <f t="shared" si="22"/>
        <v>47256.7955723559</v>
      </c>
      <c r="I108" s="11">
        <f t="shared" si="22"/>
        <v>47957.9608917325</v>
      </c>
      <c r="J108" s="9">
        <f t="shared" si="22"/>
        <v>50077.9559948693</v>
      </c>
      <c r="K108" s="11">
        <f t="shared" si="22"/>
        <v>51068.2947559452</v>
      </c>
      <c r="L108" s="78"/>
    </row>
    <row customHeight="1" ht="11.25">
      <c r="A109" s="15" t="s">
        <v>45</v>
      </c>
      <c r="B109" s="8" t="s">
        <v>15</v>
      </c>
      <c r="C109" s="71"/>
      <c r="D109" s="10">
        <f t="shared" si="1"/>
        <v>109</v>
      </c>
      <c r="E109" s="11">
        <f t="shared" si="1"/>
        <v>117</v>
      </c>
      <c r="F109" s="9">
        <f t="shared" si="1"/>
        <v>108.037755309945</v>
      </c>
      <c r="G109" s="11">
        <f t="shared" si="2"/>
        <v>109</v>
      </c>
      <c r="H109" s="9">
        <f t="shared" si="2"/>
        <v>105.693123073858</v>
      </c>
      <c r="I109" s="11">
        <f t="shared" si="2"/>
        <v>106.31443245793</v>
      </c>
      <c r="J109" s="9">
        <f t="shared" si="2"/>
        <v>105.96985129513</v>
      </c>
      <c r="K109" s="11">
        <f t="shared" si="2"/>
        <v>106.485542350798</v>
      </c>
      <c r="L109" s="78"/>
    </row>
    <row s="7" customFormat="1" customHeight="1" ht="28.5">
      <c r="A110" s="31" t="s">
        <v>46</v>
      </c>
      <c r="B110" s="32" t="s">
        <v>44</v>
      </c>
      <c r="C110" s="33">
        <v>28826.1</v>
      </c>
      <c r="D110" s="34">
        <v>32653.6</v>
      </c>
      <c r="E110" s="49" t="s">
        <v>47</v>
      </c>
      <c r="F110" s="50" t="s">
        <v>47</v>
      </c>
      <c r="G110" s="49" t="s">
        <v>47</v>
      </c>
      <c r="H110" s="50" t="s">
        <v>47</v>
      </c>
      <c r="I110" s="49" t="s">
        <v>47</v>
      </c>
      <c r="J110" s="50" t="s">
        <v>47</v>
      </c>
      <c r="K110" s="49" t="s">
        <v>47</v>
      </c>
      <c r="L110" s="78"/>
    </row>
    <row customHeight="1" ht="11.25">
      <c r="A111" s="15" t="s">
        <v>35</v>
      </c>
      <c r="B111" s="8" t="s">
        <v>44</v>
      </c>
      <c r="C111" s="9">
        <f t="shared" si="23" ref="C111:K111">IF(ISERROR(C51/C26),0,(C51/C26/12)*1000)</f>
        <v>25526.4089857835</v>
      </c>
      <c r="D111" s="10">
        <f t="shared" si="23"/>
        <v>28079.0498843618</v>
      </c>
      <c r="E111" s="11">
        <f t="shared" si="23"/>
        <v>32852.4883647034</v>
      </c>
      <c r="F111" s="9">
        <f t="shared" si="23"/>
        <v>35482.5638772976</v>
      </c>
      <c r="G111" s="11">
        <f t="shared" si="23"/>
        <v>35809.3751527757</v>
      </c>
      <c r="H111" s="9">
        <f t="shared" si="23"/>
        <v>37503.5711137348</v>
      </c>
      <c r="I111" s="11">
        <f t="shared" si="23"/>
        <v>38065.578496</v>
      </c>
      <c r="J111" s="9">
        <f t="shared" si="23"/>
        <v>39753.2718146674</v>
      </c>
      <c r="K111" s="11">
        <f t="shared" si="23"/>
        <v>40539.4302186103</v>
      </c>
      <c r="L111" s="78"/>
    </row>
    <row customHeight="1" ht="11.25">
      <c r="A112" s="15" t="s">
        <v>45</v>
      </c>
      <c r="B112" s="8" t="s">
        <v>15</v>
      </c>
      <c r="C112" s="71"/>
      <c r="D112" s="10">
        <f t="shared" si="1"/>
        <v>110</v>
      </c>
      <c r="E112" s="11">
        <f t="shared" si="1"/>
        <v>117</v>
      </c>
      <c r="F112" s="9">
        <f t="shared" si="1"/>
        <v>108.005711723864</v>
      </c>
      <c r="G112" s="11">
        <f t="shared" si="2"/>
        <v>109.000495655754</v>
      </c>
      <c r="H112" s="9">
        <f t="shared" si="2"/>
        <v>105.695775658788</v>
      </c>
      <c r="I112" s="11">
        <f t="shared" si="2"/>
        <v>106.300594002544</v>
      </c>
      <c r="J112" s="9">
        <f t="shared" si="2"/>
        <v>105.998630621362</v>
      </c>
      <c r="K112" s="11">
        <f t="shared" si="2"/>
        <v>106.49892060059</v>
      </c>
      <c r="L112" s="78"/>
    </row>
    <row s="7" customFormat="1" customHeight="1" ht="28.5">
      <c r="A113" s="31" t="s">
        <v>46</v>
      </c>
      <c r="B113" s="32" t="s">
        <v>44</v>
      </c>
      <c r="C113" s="33">
        <v>26610.3</v>
      </c>
      <c r="D113" s="34">
        <v>29450.5</v>
      </c>
      <c r="E113" s="49" t="s">
        <v>47</v>
      </c>
      <c r="F113" s="50" t="s">
        <v>47</v>
      </c>
      <c r="G113" s="49" t="s">
        <v>47</v>
      </c>
      <c r="H113" s="50" t="s">
        <v>47</v>
      </c>
      <c r="I113" s="49" t="s">
        <v>47</v>
      </c>
      <c r="J113" s="50" t="s">
        <v>47</v>
      </c>
      <c r="K113" s="49" t="s">
        <v>47</v>
      </c>
      <c r="L113" s="78"/>
    </row>
    <row customHeight="1" ht="19.5">
      <c r="A114" s="15" t="s">
        <v>36</v>
      </c>
      <c r="B114" s="8" t="s">
        <v>44</v>
      </c>
      <c r="C114" s="9">
        <f t="shared" si="24" ref="C114:K114">IF(ISERROR(C52/C27),0,(C52/C27/12)*1000)</f>
        <v>27770.4547825397</v>
      </c>
      <c r="D114" s="10">
        <f t="shared" si="24"/>
        <v>30825.204808619</v>
      </c>
      <c r="E114" s="11">
        <f t="shared" si="24"/>
        <v>35757.2375779981</v>
      </c>
      <c r="F114" s="9">
        <f t="shared" si="24"/>
        <v>38621.0717925713</v>
      </c>
      <c r="G114" s="11">
        <f t="shared" si="24"/>
        <v>38975.388960018</v>
      </c>
      <c r="H114" s="9">
        <f t="shared" si="24"/>
        <v>40820.9425379717</v>
      </c>
      <c r="I114" s="11">
        <f t="shared" si="24"/>
        <v>41432.6288290824</v>
      </c>
      <c r="J114" s="9">
        <f t="shared" si="24"/>
        <v>43268.174057312</v>
      </c>
      <c r="K114" s="11">
        <f t="shared" si="24"/>
        <v>44123.8429646916</v>
      </c>
      <c r="L114" s="78"/>
    </row>
    <row customHeight="1" ht="11.25">
      <c r="A115" s="15" t="s">
        <v>45</v>
      </c>
      <c r="B115" s="8" t="s">
        <v>15</v>
      </c>
      <c r="C115" s="71"/>
      <c r="D115" s="10">
        <f t="shared" si="1"/>
        <v>111</v>
      </c>
      <c r="E115" s="11">
        <f t="shared" si="1"/>
        <v>116</v>
      </c>
      <c r="F115" s="9">
        <f t="shared" si="1"/>
        <v>108.009103634827</v>
      </c>
      <c r="G115" s="11">
        <f t="shared" si="2"/>
        <v>109</v>
      </c>
      <c r="H115" s="9">
        <f t="shared" si="2"/>
        <v>105.696037534162</v>
      </c>
      <c r="I115" s="11">
        <f t="shared" si="2"/>
        <v>106.304593577206</v>
      </c>
      <c r="J115" s="9">
        <f t="shared" si="2"/>
        <v>105.995039230326</v>
      </c>
      <c r="K115" s="11">
        <f t="shared" si="2"/>
        <v>106.495397978996</v>
      </c>
      <c r="L115" s="78"/>
    </row>
    <row s="7" customFormat="1" customHeight="1" ht="28.5">
      <c r="A116" s="31" t="s">
        <v>46</v>
      </c>
      <c r="B116" s="32" t="s">
        <v>44</v>
      </c>
      <c r="C116" s="33">
        <v>27203.3</v>
      </c>
      <c r="D116" s="34">
        <v>31547.3</v>
      </c>
      <c r="E116" s="49" t="s">
        <v>47</v>
      </c>
      <c r="F116" s="50" t="s">
        <v>47</v>
      </c>
      <c r="G116" s="49" t="s">
        <v>47</v>
      </c>
      <c r="H116" s="50" t="s">
        <v>47</v>
      </c>
      <c r="I116" s="49" t="s">
        <v>47</v>
      </c>
      <c r="J116" s="50" t="s">
        <v>47</v>
      </c>
      <c r="K116" s="49" t="s">
        <v>47</v>
      </c>
      <c r="L116" s="78"/>
    </row>
    <row customHeight="1" ht="19.5">
      <c r="A117" s="15" t="s">
        <v>37</v>
      </c>
      <c r="B117" s="8" t="s">
        <v>44</v>
      </c>
      <c r="C117" s="9">
        <f t="shared" si="25" ref="C117:K117">IF(ISERROR(C53/C28),0,(C53/C28/12)*1000)</f>
        <v>30461.7127075962</v>
      </c>
      <c r="D117" s="10">
        <f t="shared" si="25"/>
        <v>33812.5011054317</v>
      </c>
      <c r="E117" s="11">
        <f t="shared" si="25"/>
        <v>40236.8763154638</v>
      </c>
      <c r="F117" s="9">
        <f t="shared" si="25"/>
        <v>43455.8264207009</v>
      </c>
      <c r="G117" s="11">
        <f t="shared" si="25"/>
        <v>43858.1951838555</v>
      </c>
      <c r="H117" s="9">
        <f t="shared" si="25"/>
        <v>45932.8085266808</v>
      </c>
      <c r="I117" s="11">
        <f t="shared" si="25"/>
        <v>46621.2614804384</v>
      </c>
      <c r="J117" s="9">
        <f t="shared" si="25"/>
        <v>48688.7770382817</v>
      </c>
      <c r="K117" s="11">
        <f t="shared" si="25"/>
        <v>49651.6434766669</v>
      </c>
      <c r="L117" s="78"/>
    </row>
    <row customHeight="1" ht="11.25">
      <c r="A118" s="15" t="s">
        <v>45</v>
      </c>
      <c r="B118" s="8" t="s">
        <v>15</v>
      </c>
      <c r="C118" s="71"/>
      <c r="D118" s="10">
        <f t="shared" si="1"/>
        <v>111</v>
      </c>
      <c r="E118" s="11">
        <f t="shared" si="1"/>
        <v>119</v>
      </c>
      <c r="F118" s="9">
        <f t="shared" si="1"/>
        <v>108</v>
      </c>
      <c r="G118" s="11">
        <f t="shared" si="2"/>
        <v>109</v>
      </c>
      <c r="H118" s="9">
        <f t="shared" si="2"/>
        <v>105.7</v>
      </c>
      <c r="I118" s="11">
        <f t="shared" si="2"/>
        <v>106.3</v>
      </c>
      <c r="J118" s="9">
        <f t="shared" si="2"/>
        <v>106</v>
      </c>
      <c r="K118" s="11">
        <f t="shared" si="2"/>
        <v>106.5</v>
      </c>
      <c r="L118" s="78"/>
    </row>
    <row s="7" customFormat="1" customHeight="1" ht="28.5">
      <c r="A119" s="31" t="s">
        <v>46</v>
      </c>
      <c r="B119" s="32" t="s">
        <v>44</v>
      </c>
      <c r="C119" s="33">
        <v>32195.9</v>
      </c>
      <c r="D119" s="34">
        <v>37075.4</v>
      </c>
      <c r="E119" s="49" t="s">
        <v>47</v>
      </c>
      <c r="F119" s="50" t="s">
        <v>47</v>
      </c>
      <c r="G119" s="49" t="s">
        <v>47</v>
      </c>
      <c r="H119" s="50" t="s">
        <v>47</v>
      </c>
      <c r="I119" s="49" t="s">
        <v>47</v>
      </c>
      <c r="J119" s="50" t="s">
        <v>47</v>
      </c>
      <c r="K119" s="49" t="s">
        <v>47</v>
      </c>
      <c r="L119" s="78"/>
    </row>
    <row customHeight="1" ht="11.25">
      <c r="A120" s="15" t="s">
        <v>38</v>
      </c>
      <c r="B120" s="8" t="s">
        <v>44</v>
      </c>
      <c r="C120" s="9">
        <f t="shared" si="26" ref="C120:K120">IF(ISERROR(C54/C29),0,(C54/C29/12)*1000)</f>
        <v>22325.829445608</v>
      </c>
      <c r="D120" s="10">
        <f t="shared" si="26"/>
        <v>25004.9289790811</v>
      </c>
      <c r="E120" s="11">
        <f t="shared" si="26"/>
        <v>30005.9147748972</v>
      </c>
      <c r="F120" s="9">
        <f t="shared" si="26"/>
        <v>32406.387956889</v>
      </c>
      <c r="G120" s="11">
        <f t="shared" si="26"/>
        <v>32706.447104638</v>
      </c>
      <c r="H120" s="9">
        <f t="shared" si="26"/>
        <v>34253.5520704316</v>
      </c>
      <c r="I120" s="11">
        <f t="shared" si="26"/>
        <v>34766.9532722301</v>
      </c>
      <c r="J120" s="9">
        <f t="shared" si="26"/>
        <v>36308.7651946575</v>
      </c>
      <c r="K120" s="11">
        <f t="shared" si="26"/>
        <v>37026.8052349252</v>
      </c>
      <c r="L120" s="78"/>
    </row>
    <row customHeight="1" ht="11.25">
      <c r="A121" s="15" t="s">
        <v>45</v>
      </c>
      <c r="B121" s="8" t="s">
        <v>15</v>
      </c>
      <c r="C121" s="71"/>
      <c r="D121" s="10">
        <f t="shared" si="1"/>
        <v>112.000000000001</v>
      </c>
      <c r="E121" s="11">
        <f t="shared" si="1"/>
        <v>120</v>
      </c>
      <c r="F121" s="9">
        <f t="shared" si="1"/>
        <v>108</v>
      </c>
      <c r="G121" s="11">
        <f t="shared" si="2"/>
        <v>109</v>
      </c>
      <c r="H121" s="9">
        <f t="shared" si="2"/>
        <v>105.7</v>
      </c>
      <c r="I121" s="11">
        <f t="shared" si="2"/>
        <v>106.3</v>
      </c>
      <c r="J121" s="9">
        <f t="shared" si="2"/>
        <v>106</v>
      </c>
      <c r="K121" s="11">
        <f t="shared" si="2"/>
        <v>106.5</v>
      </c>
      <c r="L121" s="78"/>
    </row>
    <row s="7" customFormat="1" customHeight="1" ht="28.5">
      <c r="A122" s="56" t="s">
        <v>46</v>
      </c>
      <c r="B122" s="57" t="s">
        <v>44</v>
      </c>
      <c r="C122" s="58">
        <v>0</v>
      </c>
      <c r="D122" s="59">
        <v>0</v>
      </c>
      <c r="E122" s="60" t="s">
        <v>47</v>
      </c>
      <c r="F122" s="61" t="s">
        <v>47</v>
      </c>
      <c r="G122" s="60" t="s">
        <v>47</v>
      </c>
      <c r="H122" s="61" t="s">
        <v>47</v>
      </c>
      <c r="I122" s="60" t="s">
        <v>47</v>
      </c>
      <c r="J122" s="61" t="s">
        <v>47</v>
      </c>
      <c r="K122" s="60" t="s">
        <v>47</v>
      </c>
      <c r="L122" s="79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priority="3544" dxfId="0" operator="lessThan">
      <formula>$C$57</formula>
    </cfRule>
  </conditionalFormatting>
  <conditionalFormatting sqref="C56">
    <cfRule type="cellIs" priority="31" dxfId="1" operator="lessThan">
      <formula>#REF!</formula>
    </cfRule>
  </conditionalFormatting>
  <conditionalFormatting sqref="C60">
    <cfRule type="cellIs" priority="30" dxfId="2" operator="lessThan">
      <formula>#REF!</formula>
    </cfRule>
  </conditionalFormatting>
  <conditionalFormatting sqref="C63">
    <cfRule type="cellIs" priority="29" dxfId="3" operator="lessThan">
      <formula>#REF!</formula>
    </cfRule>
  </conditionalFormatting>
  <conditionalFormatting sqref="C65">
    <cfRule type="cellIs" priority="28" dxfId="4" operator="lessThan">
      <formula>#REF!</formula>
    </cfRule>
  </conditionalFormatting>
  <conditionalFormatting sqref="C67">
    <cfRule type="cellIs" priority="27" dxfId="5" operator="lessThan">
      <formula>#REF!</formula>
    </cfRule>
  </conditionalFormatting>
  <conditionalFormatting sqref="C70">
    <cfRule type="cellIs" priority="26" dxfId="6" operator="lessThan">
      <formula>#REF!</formula>
    </cfRule>
  </conditionalFormatting>
  <conditionalFormatting sqref="C73">
    <cfRule type="cellIs" priority="25" dxfId="7" operator="lessThan">
      <formula>#REF!</formula>
    </cfRule>
  </conditionalFormatting>
  <conditionalFormatting sqref="C76">
    <cfRule type="cellIs" priority="24" dxfId="8" operator="lessThan">
      <formula>#REF!</formula>
    </cfRule>
  </conditionalFormatting>
  <conditionalFormatting sqref="C79">
    <cfRule type="cellIs" priority="23" dxfId="9" operator="lessThan">
      <formula>#REF!</formula>
    </cfRule>
  </conditionalFormatting>
  <conditionalFormatting sqref="C82">
    <cfRule type="cellIs" priority="22" dxfId="10" operator="lessThan">
      <formula>#REF!</formula>
    </cfRule>
  </conditionalFormatting>
  <conditionalFormatting sqref="C85">
    <cfRule type="cellIs" priority="21" dxfId="11" operator="lessThan">
      <formula>#REF!</formula>
    </cfRule>
  </conditionalFormatting>
  <conditionalFormatting sqref="C88">
    <cfRule type="cellIs" priority="20" dxfId="12" operator="lessThan">
      <formula>#REF!</formula>
    </cfRule>
  </conditionalFormatting>
  <conditionalFormatting sqref="C91">
    <cfRule type="cellIs" priority="19" dxfId="13" operator="lessThan">
      <formula>#REF!</formula>
    </cfRule>
  </conditionalFormatting>
  <conditionalFormatting sqref="C94">
    <cfRule type="cellIs" priority="18" dxfId="14" operator="lessThan">
      <formula>#REF!</formula>
    </cfRule>
  </conditionalFormatting>
  <conditionalFormatting sqref="C97">
    <cfRule type="cellIs" priority="17" dxfId="15" operator="lessThan">
      <formula>#REF!</formula>
    </cfRule>
  </conditionalFormatting>
  <conditionalFormatting sqref="C100">
    <cfRule type="cellIs" priority="16" dxfId="16" operator="lessThan">
      <formula>#REF!</formula>
    </cfRule>
  </conditionalFormatting>
  <conditionalFormatting sqref="C103">
    <cfRule type="cellIs" priority="15" dxfId="17" operator="lessThan">
      <formula>#REF!</formula>
    </cfRule>
  </conditionalFormatting>
  <conditionalFormatting sqref="C106">
    <cfRule type="cellIs" priority="14" dxfId="18" operator="lessThan">
      <formula>#REF!</formula>
    </cfRule>
  </conditionalFormatting>
  <conditionalFormatting sqref="C109">
    <cfRule type="cellIs" priority="13" dxfId="19" operator="lessThan">
      <formula>#REF!</formula>
    </cfRule>
  </conditionalFormatting>
  <conditionalFormatting sqref="C112">
    <cfRule type="cellIs" priority="12" dxfId="20" operator="lessThan">
      <formula>#REF!</formula>
    </cfRule>
  </conditionalFormatting>
  <conditionalFormatting sqref="C115">
    <cfRule type="cellIs" priority="11" dxfId="21" operator="lessThan">
      <formula>#REF!</formula>
    </cfRule>
  </conditionalFormatting>
  <conditionalFormatting sqref="C118">
    <cfRule type="cellIs" priority="10" dxfId="22" operator="lessThan">
      <formula>#REF!</formula>
    </cfRule>
  </conditionalFormatting>
  <conditionalFormatting sqref="C121">
    <cfRule type="cellIs" priority="9" dxfId="23" operator="lessThan">
      <formula>#REF!</formula>
    </cfRule>
  </conditionalFormatting>
  <conditionalFormatting sqref="C30:K31 C37:D54 C33:I35">
    <cfRule type="cellIs" priority="13924" dxfId="24" operator="lessThan">
      <formula>#REF!</formula>
    </cfRule>
  </conditionalFormatting>
  <conditionalFormatting sqref="D30:D31">
    <cfRule type="cellIs" priority="2910" dxfId="25" operator="lessThan">
      <formula>$C$30</formula>
    </cfRule>
  </conditionalFormatting>
  <conditionalFormatting sqref="D55:D56">
    <cfRule type="cellIs" priority="3543" dxfId="26" operator="lessThan">
      <formula>$D$57</formula>
    </cfRule>
  </conditionalFormatting>
  <conditionalFormatting sqref="D55:D56">
    <cfRule type="cellIs" priority="3268" dxfId="27" operator="lessThan">
      <formula>$C$55</formula>
    </cfRule>
  </conditionalFormatting>
  <conditionalFormatting sqref="D59:D60">
    <cfRule type="cellIs" priority="1652" dxfId="28" operator="lessThan">
      <formula>$C$59</formula>
    </cfRule>
  </conditionalFormatting>
  <conditionalFormatting sqref="D62:D63">
    <cfRule type="cellIs" priority="1650" dxfId="29" operator="lessThan">
      <formula>$C$62</formula>
    </cfRule>
  </conditionalFormatting>
  <conditionalFormatting sqref="D64:D65">
    <cfRule type="cellIs" priority="1649" dxfId="30" operator="lessThan">
      <formula>$C$64</formula>
    </cfRule>
  </conditionalFormatting>
  <conditionalFormatting sqref="D66:D67">
    <cfRule type="cellIs" priority="1648" dxfId="31" operator="lessThan">
      <formula>$C$66</formula>
    </cfRule>
  </conditionalFormatting>
  <conditionalFormatting sqref="D69:D70">
    <cfRule type="cellIs" priority="1645" dxfId="32" operator="lessThan">
      <formula>$C$69</formula>
    </cfRule>
  </conditionalFormatting>
  <conditionalFormatting sqref="D72:D73">
    <cfRule type="cellIs" priority="1642" dxfId="33" operator="lessThan">
      <formula>$C$72</formula>
    </cfRule>
  </conditionalFormatting>
  <conditionalFormatting sqref="D75:D76">
    <cfRule type="cellIs" priority="1639" dxfId="34" operator="lessThan">
      <formula>$C$75</formula>
    </cfRule>
  </conditionalFormatting>
  <conditionalFormatting sqref="D78:D79">
    <cfRule type="cellIs" priority="1636" dxfId="35" operator="lessThan">
      <formula>$C$78</formula>
    </cfRule>
  </conditionalFormatting>
  <conditionalFormatting sqref="D81:D82">
    <cfRule type="cellIs" priority="1633" dxfId="36" operator="lessThan">
      <formula>$C$81</formula>
    </cfRule>
  </conditionalFormatting>
  <conditionalFormatting sqref="D84:D85">
    <cfRule type="cellIs" priority="1630" dxfId="37" operator="lessThan">
      <formula>$C$84</formula>
    </cfRule>
  </conditionalFormatting>
  <conditionalFormatting sqref="D87:D88">
    <cfRule type="cellIs" priority="1627" dxfId="38" operator="lessThan">
      <formula>$C$87</formula>
    </cfRule>
  </conditionalFormatting>
  <conditionalFormatting sqref="D90:D91">
    <cfRule type="cellIs" priority="1624" dxfId="39" operator="lessThan">
      <formula>$C$90</formula>
    </cfRule>
  </conditionalFormatting>
  <conditionalFormatting sqref="D93:D94">
    <cfRule type="cellIs" priority="1621" dxfId="40" operator="lessThan">
      <formula>$C$93</formula>
    </cfRule>
  </conditionalFormatting>
  <conditionalFormatting sqref="D96:D97">
    <cfRule type="cellIs" priority="1618" dxfId="41" operator="lessThan">
      <formula>$C$96</formula>
    </cfRule>
  </conditionalFormatting>
  <conditionalFormatting sqref="D99:D100">
    <cfRule type="cellIs" priority="1615" dxfId="42" operator="lessThan">
      <formula>$C$99</formula>
    </cfRule>
  </conditionalFormatting>
  <conditionalFormatting sqref="D102:D103">
    <cfRule type="cellIs" priority="1612" dxfId="43" operator="lessThan">
      <formula>$C$102</formula>
    </cfRule>
  </conditionalFormatting>
  <conditionalFormatting sqref="D105:D106">
    <cfRule type="cellIs" priority="1609" dxfId="44" operator="lessThan">
      <formula>$C$105</formula>
    </cfRule>
  </conditionalFormatting>
  <conditionalFormatting sqref="D108:D109">
    <cfRule type="cellIs" priority="1606" dxfId="45" operator="lessThan">
      <formula>$C$108</formula>
    </cfRule>
  </conditionalFormatting>
  <conditionalFormatting sqref="D111:D112">
    <cfRule type="cellIs" priority="1603" dxfId="46" operator="lessThan">
      <formula>$C$111</formula>
    </cfRule>
  </conditionalFormatting>
  <conditionalFormatting sqref="D114:D115">
    <cfRule type="cellIs" priority="1600" dxfId="47" operator="lessThan">
      <formula>$C$114</formula>
    </cfRule>
  </conditionalFormatting>
  <conditionalFormatting sqref="D117:D118">
    <cfRule type="cellIs" priority="1597" dxfId="48" operator="lessThan">
      <formula>$C$117</formula>
    </cfRule>
  </conditionalFormatting>
  <conditionalFormatting sqref="D120:D121">
    <cfRule type="cellIs" priority="1594" dxfId="49" operator="lessThan">
      <formula>$C$120</formula>
    </cfRule>
  </conditionalFormatting>
  <conditionalFormatting sqref="E30:E31">
    <cfRule type="cellIs" priority="2909" dxfId="50" operator="lessThan">
      <formula>$D$30</formula>
    </cfRule>
  </conditionalFormatting>
  <conditionalFormatting sqref="E55:E56">
    <cfRule type="cellIs" priority="3267" dxfId="51" operator="lessThan">
      <formula>$D$55</formula>
    </cfRule>
  </conditionalFormatting>
  <conditionalFormatting sqref="E59:E60">
    <cfRule type="cellIs" priority="3262" dxfId="52" operator="lessThan">
      <formula>$D$59</formula>
    </cfRule>
  </conditionalFormatting>
  <conditionalFormatting sqref="E62:E63">
    <cfRule type="cellIs" priority="3237" dxfId="53" operator="lessThan">
      <formula>$D$62</formula>
    </cfRule>
  </conditionalFormatting>
  <conditionalFormatting sqref="E64:E65">
    <cfRule type="cellIs" priority="3236" dxfId="54" operator="lessThan">
      <formula>$D$64</formula>
    </cfRule>
  </conditionalFormatting>
  <conditionalFormatting sqref="E66:E67">
    <cfRule type="cellIs" priority="3235" dxfId="55" operator="lessThan">
      <formula>$D$66</formula>
    </cfRule>
  </conditionalFormatting>
  <conditionalFormatting sqref="E69:E70">
    <cfRule type="cellIs" priority="3234" dxfId="56" operator="lessThan">
      <formula>$D$69</formula>
    </cfRule>
  </conditionalFormatting>
  <conditionalFormatting sqref="E72:E73">
    <cfRule type="cellIs" priority="3233" dxfId="57" operator="lessThan">
      <formula>$D$72</formula>
    </cfRule>
  </conditionalFormatting>
  <conditionalFormatting sqref="E75:E76">
    <cfRule type="cellIs" priority="3232" dxfId="58" operator="lessThan">
      <formula>$D$75</formula>
    </cfRule>
  </conditionalFormatting>
  <conditionalFormatting sqref="E78:E79">
    <cfRule type="cellIs" priority="3231" dxfId="59" operator="lessThan">
      <formula>$D$78</formula>
    </cfRule>
  </conditionalFormatting>
  <conditionalFormatting sqref="E81:E82">
    <cfRule type="cellIs" priority="3230" dxfId="60" operator="lessThan">
      <formula>$D$81</formula>
    </cfRule>
  </conditionalFormatting>
  <conditionalFormatting sqref="E84:E85">
    <cfRule type="cellIs" priority="3229" dxfId="61" operator="lessThan">
      <formula>$D$84</formula>
    </cfRule>
  </conditionalFormatting>
  <conditionalFormatting sqref="E87:E88">
    <cfRule type="cellIs" priority="3228" dxfId="62" operator="lessThan">
      <formula>$D$87</formula>
    </cfRule>
  </conditionalFormatting>
  <conditionalFormatting sqref="E90:E91">
    <cfRule type="cellIs" priority="3227" dxfId="63" operator="lessThan">
      <formula>$D$90</formula>
    </cfRule>
  </conditionalFormatting>
  <conditionalFormatting sqref="E93:E94">
    <cfRule type="cellIs" priority="3226" dxfId="64" operator="lessThan">
      <formula>$D$93</formula>
    </cfRule>
  </conditionalFormatting>
  <conditionalFormatting sqref="E96:E97">
    <cfRule type="cellIs" priority="3225" dxfId="65" operator="lessThan">
      <formula>$D$96</formula>
    </cfRule>
  </conditionalFormatting>
  <conditionalFormatting sqref="E99:E100">
    <cfRule type="cellIs" priority="3224" dxfId="66" operator="lessThan">
      <formula>$D$99</formula>
    </cfRule>
  </conditionalFormatting>
  <conditionalFormatting sqref="E102:E103">
    <cfRule type="cellIs" priority="3223" dxfId="67" operator="lessThan">
      <formula>$D$102</formula>
    </cfRule>
  </conditionalFormatting>
  <conditionalFormatting sqref="E105:E106">
    <cfRule type="cellIs" priority="3222" dxfId="68" operator="lessThan">
      <formula>$D$105</formula>
    </cfRule>
  </conditionalFormatting>
  <conditionalFormatting sqref="E108:E109">
    <cfRule type="cellIs" priority="3221" dxfId="69" operator="lessThan">
      <formula>$D$108</formula>
    </cfRule>
  </conditionalFormatting>
  <conditionalFormatting sqref="E111:E112">
    <cfRule type="cellIs" priority="3220" dxfId="70" operator="lessThan">
      <formula>$D$111</formula>
    </cfRule>
  </conditionalFormatting>
  <conditionalFormatting sqref="E114:E115">
    <cfRule type="cellIs" priority="3219" dxfId="71" operator="lessThan">
      <formula>$D$114</formula>
    </cfRule>
  </conditionalFormatting>
  <conditionalFormatting sqref="E117:E118">
    <cfRule type="cellIs" priority="3218" dxfId="72" operator="lessThan">
      <formula>$D$117</formula>
    </cfRule>
  </conditionalFormatting>
  <conditionalFormatting sqref="E120:E121">
    <cfRule type="cellIs" priority="3217" dxfId="73" operator="lessThan">
      <formula>$D$120</formula>
    </cfRule>
  </conditionalFormatting>
  <conditionalFormatting sqref="F30:F31">
    <cfRule type="cellIs" priority="2908" dxfId="74" operator="lessThan">
      <formula>$E$30</formula>
    </cfRule>
  </conditionalFormatting>
  <conditionalFormatting sqref="F55:F56">
    <cfRule type="cellIs" priority="3266" dxfId="75" operator="lessThan">
      <formula>$E$55</formula>
    </cfRule>
  </conditionalFormatting>
  <conditionalFormatting sqref="F59:F60">
    <cfRule type="cellIs" priority="3216" dxfId="76" operator="lessThan">
      <formula>$E$59</formula>
    </cfRule>
  </conditionalFormatting>
  <conditionalFormatting sqref="F62:F63">
    <cfRule type="cellIs" priority="3215" dxfId="77" operator="lessThan">
      <formula>$E$62</formula>
    </cfRule>
  </conditionalFormatting>
  <conditionalFormatting sqref="F64:F65">
    <cfRule type="cellIs" priority="3214" dxfId="78" operator="lessThan">
      <formula>$E$64</formula>
    </cfRule>
  </conditionalFormatting>
  <conditionalFormatting sqref="F66:F67">
    <cfRule type="cellIs" priority="3213" dxfId="79" operator="lessThan">
      <formula>$E$66</formula>
    </cfRule>
  </conditionalFormatting>
  <conditionalFormatting sqref="F69:F70">
    <cfRule type="cellIs" priority="3212" dxfId="80" operator="lessThan">
      <formula>$E$69</formula>
    </cfRule>
  </conditionalFormatting>
  <conditionalFormatting sqref="F72:F73">
    <cfRule type="cellIs" priority="3211" dxfId="81" operator="lessThan">
      <formula>$E$72</formula>
    </cfRule>
  </conditionalFormatting>
  <conditionalFormatting sqref="F75:F76">
    <cfRule type="cellIs" priority="3210" dxfId="82" operator="lessThan">
      <formula>$E$75</formula>
    </cfRule>
  </conditionalFormatting>
  <conditionalFormatting sqref="F78:F79">
    <cfRule type="cellIs" priority="3209" dxfId="83" operator="lessThan">
      <formula>$E$78</formula>
    </cfRule>
  </conditionalFormatting>
  <conditionalFormatting sqref="F81:F82">
    <cfRule type="cellIs" priority="3208" dxfId="84" operator="lessThan">
      <formula>$E$81</formula>
    </cfRule>
  </conditionalFormatting>
  <conditionalFormatting sqref="F84:F85">
    <cfRule type="cellIs" priority="3207" dxfId="85" operator="lessThan">
      <formula>$E$84</formula>
    </cfRule>
  </conditionalFormatting>
  <conditionalFormatting sqref="F87:F88">
    <cfRule type="cellIs" priority="3206" dxfId="86" operator="lessThan">
      <formula>$E$87</formula>
    </cfRule>
  </conditionalFormatting>
  <conditionalFormatting sqref="F90:F91">
    <cfRule type="cellIs" priority="3205" dxfId="87" operator="lessThan">
      <formula>$E$90</formula>
    </cfRule>
  </conditionalFormatting>
  <conditionalFormatting sqref="F93:F94">
    <cfRule type="cellIs" priority="3204" dxfId="88" operator="lessThan">
      <formula>$E$93</formula>
    </cfRule>
  </conditionalFormatting>
  <conditionalFormatting sqref="F96:F97">
    <cfRule type="cellIs" priority="3203" dxfId="89" operator="lessThan">
      <formula>$E$96</formula>
    </cfRule>
  </conditionalFormatting>
  <conditionalFormatting sqref="F99:F100">
    <cfRule type="cellIs" priority="3202" dxfId="90" operator="lessThan">
      <formula>$E$99</formula>
    </cfRule>
  </conditionalFormatting>
  <conditionalFormatting sqref="F102:F103">
    <cfRule type="cellIs" priority="3201" dxfId="91" operator="lessThan">
      <formula>$E$102</formula>
    </cfRule>
  </conditionalFormatting>
  <conditionalFormatting sqref="F105:F106">
    <cfRule type="cellIs" priority="3200" dxfId="92" operator="lessThan">
      <formula>$E$105</formula>
    </cfRule>
  </conditionalFormatting>
  <conditionalFormatting sqref="F108:F109">
    <cfRule type="cellIs" priority="3199" dxfId="93" operator="lessThan">
      <formula>$E$108</formula>
    </cfRule>
  </conditionalFormatting>
  <conditionalFormatting sqref="F111:F112">
    <cfRule type="cellIs" priority="3198" dxfId="94" operator="lessThan">
      <formula>$E$111</formula>
    </cfRule>
  </conditionalFormatting>
  <conditionalFormatting sqref="F114:F115">
    <cfRule type="cellIs" priority="3197" dxfId="95" operator="lessThan">
      <formula>$E$114</formula>
    </cfRule>
  </conditionalFormatting>
  <conditionalFormatting sqref="F117:F118">
    <cfRule type="cellIs" priority="3196" dxfId="96" operator="lessThan">
      <formula>$E$117</formula>
    </cfRule>
  </conditionalFormatting>
  <conditionalFormatting sqref="F120:F121">
    <cfRule type="cellIs" priority="3195" dxfId="97" operator="lessThan">
      <formula>$E$120</formula>
    </cfRule>
  </conditionalFormatting>
  <conditionalFormatting sqref="G57 G61 G68 G71 G74 G77 G80 G83 G86 G89 G92 G95 G98 G101 G104 G107 G110 G113 G116 G119 G122">
    <cfRule type="cellIs" priority="5164" dxfId="98" stopIfTrue="1" operator="lessThan">
      <formula>$F$5</formula>
    </cfRule>
  </conditionalFormatting>
  <conditionalFormatting sqref="G57 G61 G68 G71 G74 G77 G80 G83 G86 G89 G92 G95 G98 G101 G104 G107 G110 G113 G116 G119 G122">
    <cfRule type="cellIs" priority="13902" dxfId="99" stopIfTrue="1" operator="lessThan">
      <formula>$F$26</formula>
    </cfRule>
  </conditionalFormatting>
  <conditionalFormatting sqref="G57 G61 G68 G71 G74 G77 G80 G83 G86 G89 G92 G95 G98 G101 G104 G107 G110 G113 G116 G119 G122">
    <cfRule type="cellIs" priority="13901" dxfId="100" stopIfTrue="1" operator="lessThan">
      <formula>$F$27</formula>
    </cfRule>
  </conditionalFormatting>
  <conditionalFormatting sqref="G57 G61 G68 G71 G74 G77 G80 G83 G86 G89 G92 G95 G98 G101 G104 G107 G110 G113 G116 G119 G122">
    <cfRule type="cellIs" priority="13903" dxfId="101" stopIfTrue="1" operator="lessThan">
      <formula>$F$25</formula>
    </cfRule>
  </conditionalFormatting>
  <conditionalFormatting sqref="G57 G61 G68 G71 G74 G77 G80 G83 G86 G89 G92 G95 G98 G101 G104 G107 G110 G113 G116 G119 G122">
    <cfRule type="cellIs" priority="13907" dxfId="102" stopIfTrue="1" operator="lessThan">
      <formula>$F$21</formula>
    </cfRule>
  </conditionalFormatting>
  <conditionalFormatting sqref="G57 G61 G68 G71 G74 G77 G80 G83 G86 G89 G92 G95 G98 G101 G104 G107 G110 G113 G116 G119 G122">
    <cfRule type="cellIs" priority="13900" dxfId="103" stopIfTrue="1" operator="lessThan">
      <formula>$F$28</formula>
    </cfRule>
  </conditionalFormatting>
  <conditionalFormatting sqref="G57 G61 G68 G71 G74 G77 G80 G83 G86 G89 G92 G95 G98 G101 G104 G107 G110 G113 G116 G119 G122">
    <cfRule type="cellIs" priority="13905" dxfId="104" stopIfTrue="1" operator="lessThan">
      <formula>$F$23</formula>
    </cfRule>
  </conditionalFormatting>
  <conditionalFormatting sqref="G57 G61 G68 G71 G74 G77 G80 G83 G86 G89 G92 G95 G98 G101 G104 G107 G110 G113 G116 G119 G122">
    <cfRule type="cellIs" priority="5158" dxfId="105" stopIfTrue="1" operator="lessThan">
      <formula>$F$134</formula>
    </cfRule>
  </conditionalFormatting>
  <conditionalFormatting sqref="G57 G61 G68 G71 G74 G77 G80 G83 G86 G89 G92 G95 G98 G101 G104 G107 G110 G113 G116 G119 G122">
    <cfRule type="cellIs" priority="13899" dxfId="106" stopIfTrue="1" operator="lessThan">
      <formula>$F$29</formula>
    </cfRule>
  </conditionalFormatting>
  <conditionalFormatting sqref="G57 G61 G68 G71 G74 G77 G80 G83 G86 G89 G92 G95 G98 G101 G104 G107 G110 G113 G116 G119 G122">
    <cfRule type="cellIs" priority="13906" dxfId="107" stopIfTrue="1" operator="lessThan">
      <formula>$F$22</formula>
    </cfRule>
  </conditionalFormatting>
  <conditionalFormatting sqref="G57 G61 G68 G71 G74 G77 G80 G83 G86 G89 G92 G95 G98 G101 G104 G107 G110 G113 G116 G119 G122">
    <cfRule type="cellIs" priority="13908" dxfId="108" stopIfTrue="1" operator="lessThan">
      <formula>$F$20</formula>
    </cfRule>
  </conditionalFormatting>
  <conditionalFormatting sqref="G57 G61 G68 G71 G74 G77 G80 G83 G86 G89 G92 G95 G98 G101 G104 G107 G110 G113 G116 G119 G122">
    <cfRule type="cellIs" priority="13909" dxfId="109" stopIfTrue="1" operator="lessThan">
      <formula>$F$19</formula>
    </cfRule>
  </conditionalFormatting>
  <conditionalFormatting sqref="G57 G61 G68 G71 G74 G77 G80 G83 G86 G89 G92 G95 G98 G101 G104 G107 G110 G113 G116 G119 G122">
    <cfRule type="cellIs" priority="13920" dxfId="110" stopIfTrue="1" operator="lessThan">
      <formula>$F$8</formula>
    </cfRule>
  </conditionalFormatting>
  <conditionalFormatting sqref="G57 G61 G68 G71 G74 G77 G80 G83 G86 G89 G92 G95 G98 G101 G104 G107 G110 G113 G116 G119 G122">
    <cfRule type="cellIs" priority="13910" dxfId="111" stopIfTrue="1" operator="lessThan">
      <formula>$F$18</formula>
    </cfRule>
  </conditionalFormatting>
  <conditionalFormatting sqref="G57 G61 G68 G71 G74 G77 G80 G83 G86 G89 G92 G95 G98 G101 G104 G107 G110 G113 G116 G119 G122">
    <cfRule type="cellIs" priority="13911" dxfId="112" stopIfTrue="1" operator="lessThan">
      <formula>$F$17</formula>
    </cfRule>
  </conditionalFormatting>
  <conditionalFormatting sqref="G57 G61 G68 G71 G74 G77 G80 G83 G86 G89 G92 G95 G98 G101 G104 G107 G110 G113 G116 G119 G122">
    <cfRule type="cellIs" priority="5170" dxfId="113" stopIfTrue="1" operator="lessThan">
      <formula>$F$11</formula>
    </cfRule>
  </conditionalFormatting>
  <conditionalFormatting sqref="G57 G61 G68 G71 G74 G77 G80 G83 G86 G89 G92 G95 G98 G101 G104 G107 G110 G113 G116 G119 G122">
    <cfRule type="cellIs" priority="13912" dxfId="114" stopIfTrue="1" operator="lessThan">
      <formula>$F$16</formula>
    </cfRule>
  </conditionalFormatting>
  <conditionalFormatting sqref="G57 G61 G68 G71 G74 G77 G80 G83 G86 G89 G92 G95 G98 G101 G104 G107 G110 G113 G116 G119 G122">
    <cfRule type="cellIs" priority="13916" dxfId="115" stopIfTrue="1" operator="lessThan">
      <formula>$F$12</formula>
    </cfRule>
  </conditionalFormatting>
  <conditionalFormatting sqref="G57 G61 G68 G71 G74 G77 G80 G83 G86 G89 G92 G95 G98 G101 G104 G107 G110 G113 G116 G119 G122">
    <cfRule type="cellIs" priority="13915" dxfId="116" stopIfTrue="1" operator="lessThan">
      <formula>$F$13</formula>
    </cfRule>
  </conditionalFormatting>
  <conditionalFormatting sqref="G57 G61 G68 G71 G74 G77 G80 G83 G86 G89 G92 G95 G98 G101 G104 G107 G110 G113 G116 G119 G122">
    <cfRule type="cellIs" priority="13914" dxfId="117" stopIfTrue="1" operator="lessThan">
      <formula>$F$14</formula>
    </cfRule>
  </conditionalFormatting>
  <conditionalFormatting sqref="G57 G61 G68 G71 G74 G77 G80 G83 G86 G89 G92 G95 G98 G101 G104 G107 G110 G113 G116 G119 G122">
    <cfRule type="cellIs" priority="13913" dxfId="118" stopIfTrue="1" operator="lessThan">
      <formula>$F$15</formula>
    </cfRule>
  </conditionalFormatting>
  <conditionalFormatting sqref="G57 G61 G68 G71 G74 G77 G80 G83 G86 G89 G92 G95 G98 G101 G104 G107 G110 G113 G116 G119 G122">
    <cfRule type="cellIs" priority="13904" dxfId="119" stopIfTrue="1" operator="lessThan">
      <formula>$F$24</formula>
    </cfRule>
  </conditionalFormatting>
  <conditionalFormatting sqref="G59:G60">
    <cfRule type="cellIs" priority="13783" dxfId="120" stopIfTrue="1" operator="lessThan">
      <formula>$F$59</formula>
    </cfRule>
  </conditionalFormatting>
  <conditionalFormatting sqref="G30:H31">
    <cfRule type="cellIs" priority="2907" dxfId="121" operator="lessThan">
      <formula>$F$30</formula>
    </cfRule>
  </conditionalFormatting>
  <conditionalFormatting sqref="G55:H56">
    <cfRule type="cellIs" priority="13784" dxfId="122" stopIfTrue="1" operator="lessThan">
      <formula>$F$55</formula>
    </cfRule>
  </conditionalFormatting>
  <conditionalFormatting sqref="G62:H63">
    <cfRule type="cellIs" priority="13782" dxfId="123" stopIfTrue="1" operator="lessThan">
      <formula>$F$62</formula>
    </cfRule>
  </conditionalFormatting>
  <conditionalFormatting sqref="G64:H65">
    <cfRule type="cellIs" priority="13781" dxfId="124" stopIfTrue="1" operator="lessThan">
      <formula>$F$64</formula>
    </cfRule>
  </conditionalFormatting>
  <conditionalFormatting sqref="G66:H67">
    <cfRule type="cellIs" priority="13780" dxfId="125" stopIfTrue="1" operator="lessThan">
      <formula>$F$66</formula>
    </cfRule>
  </conditionalFormatting>
  <conditionalFormatting sqref="G69:H70">
    <cfRule type="cellIs" priority="13779" dxfId="126" stopIfTrue="1" operator="lessThan">
      <formula>$F$69</formula>
    </cfRule>
  </conditionalFormatting>
  <conditionalFormatting sqref="G72:H73">
    <cfRule type="cellIs" priority="13778" dxfId="127" stopIfTrue="1" operator="lessThan">
      <formula>$F$72</formula>
    </cfRule>
  </conditionalFormatting>
  <conditionalFormatting sqref="G75:H76">
    <cfRule type="cellIs" priority="13777" dxfId="128" stopIfTrue="1" operator="lessThan">
      <formula>$F$75</formula>
    </cfRule>
  </conditionalFormatting>
  <conditionalFormatting sqref="G78:H79">
    <cfRule type="cellIs" priority="13776" dxfId="129" stopIfTrue="1" operator="lessThan">
      <formula>$F$78</formula>
    </cfRule>
  </conditionalFormatting>
  <conditionalFormatting sqref="G81:H82">
    <cfRule type="cellIs" priority="13775" dxfId="130" stopIfTrue="1" operator="lessThan">
      <formula>$F$81</formula>
    </cfRule>
  </conditionalFormatting>
  <conditionalFormatting sqref="G84:H85">
    <cfRule type="cellIs" priority="13774" dxfId="131" stopIfTrue="1" operator="lessThan">
      <formula>$F$84</formula>
    </cfRule>
  </conditionalFormatting>
  <conditionalFormatting sqref="G87:H88">
    <cfRule type="cellIs" priority="13773" dxfId="132" stopIfTrue="1" operator="lessThan">
      <formula>$F$87</formula>
    </cfRule>
  </conditionalFormatting>
  <conditionalFormatting sqref="G90:H91">
    <cfRule type="cellIs" priority="13772" dxfId="133" stopIfTrue="1" operator="lessThan">
      <formula>$F$90</formula>
    </cfRule>
  </conditionalFormatting>
  <conditionalFormatting sqref="G93:H94">
    <cfRule type="cellIs" priority="13771" dxfId="134" stopIfTrue="1" operator="lessThan">
      <formula>$F$93</formula>
    </cfRule>
  </conditionalFormatting>
  <conditionalFormatting sqref="G96:H97">
    <cfRule type="cellIs" priority="13770" dxfId="135" stopIfTrue="1" operator="lessThan">
      <formula>$F$96</formula>
    </cfRule>
  </conditionalFormatting>
  <conditionalFormatting sqref="G99:H100">
    <cfRule type="cellIs" priority="13769" dxfId="136" stopIfTrue="1" operator="lessThan">
      <formula>$F$99</formula>
    </cfRule>
  </conditionalFormatting>
  <conditionalFormatting sqref="G102:H103">
    <cfRule type="cellIs" priority="13768" dxfId="137" stopIfTrue="1" operator="lessThan">
      <formula>$F$102</formula>
    </cfRule>
  </conditionalFormatting>
  <conditionalFormatting sqref="G105:H106">
    <cfRule type="cellIs" priority="13767" dxfId="138" stopIfTrue="1" operator="lessThan">
      <formula>$F$105</formula>
    </cfRule>
  </conditionalFormatting>
  <conditionalFormatting sqref="G108:H109">
    <cfRule type="cellIs" priority="13766" dxfId="139" stopIfTrue="1" operator="lessThan">
      <formula>$F$108</formula>
    </cfRule>
  </conditionalFormatting>
  <conditionalFormatting sqref="G111:H112">
    <cfRule type="cellIs" priority="13765" dxfId="140" stopIfTrue="1" operator="lessThan">
      <formula>$F$111</formula>
    </cfRule>
  </conditionalFormatting>
  <conditionalFormatting sqref="G114:H115">
    <cfRule type="cellIs" priority="13764" dxfId="141" stopIfTrue="1" operator="lessThan">
      <formula>$F$114</formula>
    </cfRule>
  </conditionalFormatting>
  <conditionalFormatting sqref="G117:H118">
    <cfRule type="cellIs" priority="13763" dxfId="142" stopIfTrue="1" operator="lessThan">
      <formula>$F$117</formula>
    </cfRule>
  </conditionalFormatting>
  <conditionalFormatting sqref="G120:H121">
    <cfRule type="cellIs" priority="13762" dxfId="143" stopIfTrue="1" operator="lessThan">
      <formula>$F$120</formula>
    </cfRule>
  </conditionalFormatting>
  <conditionalFormatting sqref="H59:H60">
    <cfRule type="cellIs" priority="3194" dxfId="144" operator="lessThan">
      <formula>$F$59</formula>
    </cfRule>
  </conditionalFormatting>
  <conditionalFormatting sqref="I57 I61 I68 I71 I74 I77 I80 I83 I86 I89 I92 I95 I98 I101 I104 I107 I110 I113 I116 I119 I122">
    <cfRule type="cellIs" priority="5169" dxfId="145" stopIfTrue="1" operator="lessThan">
      <formula>$H$11</formula>
    </cfRule>
  </conditionalFormatting>
  <conditionalFormatting sqref="I57 I61 I68 I71 I74 I77 I80 I83 I86 I89 I92 I95 I98 I101 I104 I107 I110 I113 I116 I119 I122">
    <cfRule type="cellIs" priority="5154" dxfId="146" operator="lessThan">
      <formula>$H$5</formula>
    </cfRule>
  </conditionalFormatting>
  <conditionalFormatting sqref="I57 I61 I68 I71 I74 I77 I80 I83 I86 I89 I92 I95 I98 I101 I104 I107 I110 I113 I116 I119 I122">
    <cfRule type="cellIs" priority="5157" dxfId="147" stopIfTrue="1" operator="lessThan">
      <formula>$H$134</formula>
    </cfRule>
  </conditionalFormatting>
  <conditionalFormatting sqref="I57 I61 I68 I71 I74 I77 I80 I83 I86 I89 I92 I95 I98 I101 I104 I107 I110 I113 I116 I119 I122">
    <cfRule type="cellIs" priority="5160" dxfId="148" stopIfTrue="1" operator="lessThan">
      <formula>$H$131</formula>
    </cfRule>
  </conditionalFormatting>
  <conditionalFormatting sqref="I57 I61 I68 I71 I74 I77 I80 I83 I86 I89 I92 I95 I98 I101 I104 I107 I110 I113 I116 I119 I122">
    <cfRule type="cellIs" priority="13897" dxfId="149" stopIfTrue="1" operator="lessThan">
      <formula>$H$8</formula>
    </cfRule>
  </conditionalFormatting>
  <conditionalFormatting sqref="I57 I61 I68 I71 I74 I77 I80 I83 I86 I89 I92 I95 I98 I101 I104 I107 I110 I113 I116 I119 I122">
    <cfRule type="cellIs" priority="5162" dxfId="150" stopIfTrue="1" operator="lessThan">
      <formula>$H$5</formula>
    </cfRule>
  </conditionalFormatting>
  <conditionalFormatting sqref="I57 I61 I68 I71 I74 I77 I80 I83 I86 I89 I92 I95 I98 I101 I104 I107 I110 I113 I116 I119 I122">
    <cfRule type="cellIs" priority="13893" dxfId="151" stopIfTrue="1" operator="lessThan">
      <formula>$H$12</formula>
    </cfRule>
  </conditionalFormatting>
  <conditionalFormatting sqref="I57 I61 I68 I71 I74 I77 I80 I83 I86 I89 I92 I95 I98 I101 I104 I107 I110 I113 I116 I119 I122">
    <cfRule type="cellIs" priority="13886" dxfId="152" stopIfTrue="1" operator="lessThan">
      <formula>$H$19</formula>
    </cfRule>
  </conditionalFormatting>
  <conditionalFormatting sqref="I57 I61 I68 I71 I74 I77 I80 I83 I86 I89 I92 I95 I98 I101 I104 I107 I110 I113 I116 I119 I122">
    <cfRule type="cellIs" priority="13876" dxfId="153" stopIfTrue="1" operator="lessThan">
      <formula>$H$29</formula>
    </cfRule>
  </conditionalFormatting>
  <conditionalFormatting sqref="I57 I61 I68 I71 I74 I77 I80 I83 I86 I89 I92 I95 I98 I101 I104 I107 I110 I113 I116 I119 I122">
    <cfRule type="cellIs" priority="13887" dxfId="154" stopIfTrue="1" operator="lessThan">
      <formula>$H$18</formula>
    </cfRule>
  </conditionalFormatting>
  <conditionalFormatting sqref="I57 I61 I68 I71 I74 I77 I80 I83 I86 I89 I92 I95 I98 I101 I104 I107 I110 I113 I116 I119 I122">
    <cfRule type="cellIs" priority="13888" dxfId="155" stopIfTrue="1" operator="lessThan">
      <formula>$H$17</formula>
    </cfRule>
  </conditionalFormatting>
  <conditionalFormatting sqref="I57 I61 I68 I71 I74 I77 I80 I83 I86 I89 I92 I95 I98 I101 I104 I107 I110 I113 I116 I119 I122">
    <cfRule type="cellIs" priority="13889" dxfId="156" stopIfTrue="1" operator="lessThan">
      <formula>$H$16</formula>
    </cfRule>
  </conditionalFormatting>
  <conditionalFormatting sqref="I57 I61 I68 I71 I74 I77 I80 I83 I86 I89 I92 I95 I98 I101 I104 I107 I110 I113 I116 I119 I122">
    <cfRule type="cellIs" priority="13890" dxfId="157" stopIfTrue="1" operator="lessThan">
      <formula>$H$15</formula>
    </cfRule>
  </conditionalFormatting>
  <conditionalFormatting sqref="I57 I61 I68 I71 I74 I77 I80 I83 I86 I89 I92 I95 I98 I101 I104 I107 I110 I113 I116 I119 I122">
    <cfRule type="cellIs" priority="13877" dxfId="158" stopIfTrue="1" operator="lessThan">
      <formula>$H$28</formula>
    </cfRule>
  </conditionalFormatting>
  <conditionalFormatting sqref="I57 I61 I68 I71 I74 I77 I80 I83 I86 I89 I92 I95 I98 I101 I104 I107 I110 I113 I116 I119 I122">
    <cfRule type="cellIs" priority="13891" dxfId="159" stopIfTrue="1" operator="lessThan">
      <formula>$H$14</formula>
    </cfRule>
  </conditionalFormatting>
  <conditionalFormatting sqref="I57 I61 I68 I71 I74 I77 I80 I83 I86 I89 I92 I95 I98 I101 I104 I107 I110 I113 I116 I119 I122">
    <cfRule type="cellIs" priority="13892" dxfId="160" stopIfTrue="1" operator="lessThan">
      <formula>$H$13</formula>
    </cfRule>
  </conditionalFormatting>
  <conditionalFormatting sqref="I57 I61 I68 I71 I74 I77 I80 I83 I86 I89 I92 I95 I98 I101 I104 I107 I110 I113 I116 I119 I122">
    <cfRule type="cellIs" priority="13885" dxfId="161" stopIfTrue="1" operator="lessThan">
      <formula>$H$20</formula>
    </cfRule>
  </conditionalFormatting>
  <conditionalFormatting sqref="I57 I61 I68 I71 I74 I77 I80 I83 I86 I89 I92 I95 I98 I101 I104 I107 I110 I113 I116 I119 I122">
    <cfRule type="cellIs" priority="13878" dxfId="162" stopIfTrue="1" operator="lessThan">
      <formula>$H$27</formula>
    </cfRule>
  </conditionalFormatting>
  <conditionalFormatting sqref="I57 I61 I68 I71 I74 I77 I80 I83 I86 I89 I92 I95 I98 I101 I104 I107 I110 I113 I116 I119 I122">
    <cfRule type="cellIs" priority="13879" dxfId="163" stopIfTrue="1" operator="lessThan">
      <formula>$H$26</formula>
    </cfRule>
  </conditionalFormatting>
  <conditionalFormatting sqref="I57 I61 I68 I71 I74 I77 I80 I83 I86 I89 I92 I95 I98 I101 I104 I107 I110 I113 I116 I119 I122">
    <cfRule type="cellIs" priority="13880" dxfId="164" stopIfTrue="1" operator="lessThan">
      <formula>$H$25</formula>
    </cfRule>
  </conditionalFormatting>
  <conditionalFormatting sqref="I57 I61 I68 I71 I74 I77 I80 I83 I86 I89 I92 I95 I98 I101 I104 I107 I110 I113 I116 I119 I122">
    <cfRule type="cellIs" priority="13881" dxfId="165" stopIfTrue="1" operator="lessThan">
      <formula>$H$24</formula>
    </cfRule>
  </conditionalFormatting>
  <conditionalFormatting sqref="I57 I61 I68 I71 I74 I77 I80 I83 I86 I89 I92 I95 I98 I101 I104 I107 I110 I113 I116 I119 I122">
    <cfRule type="cellIs" priority="13882" dxfId="166" stopIfTrue="1" operator="lessThan">
      <formula>$H$23</formula>
    </cfRule>
  </conditionalFormatting>
  <conditionalFormatting sqref="I57 I61 I68 I71 I74 I77 I80 I83 I86 I89 I92 I95 I98 I101 I104 I107 I110 I113 I116 I119 I122">
    <cfRule type="cellIs" priority="13883" dxfId="167" stopIfTrue="1" operator="lessThan">
      <formula>$H$22</formula>
    </cfRule>
  </conditionalFormatting>
  <conditionalFormatting sqref="I57 I61 I68 I71 I74 I77 I80 I83 I86 I89 I92 I95 I98 I101 I104 I107 I110 I113 I116 I119 I122">
    <cfRule type="cellIs" priority="13884" dxfId="168" stopIfTrue="1" operator="lessThan">
      <formula>$H$21</formula>
    </cfRule>
  </conditionalFormatting>
  <conditionalFormatting sqref="I59:I60">
    <cfRule type="cellIs" priority="13760" dxfId="169" stopIfTrue="1" operator="lessThan">
      <formula>$H$59</formula>
    </cfRule>
  </conditionalFormatting>
  <conditionalFormatting sqref="I30:J31">
    <cfRule type="cellIs" priority="2905" dxfId="170" operator="lessThan">
      <formula>$H$30</formula>
    </cfRule>
  </conditionalFormatting>
  <conditionalFormatting sqref="I55:J56">
    <cfRule type="cellIs" priority="13761" dxfId="171" stopIfTrue="1" operator="lessThan">
      <formula>$H$55</formula>
    </cfRule>
  </conditionalFormatting>
  <conditionalFormatting sqref="I62:J63">
    <cfRule type="cellIs" priority="13759" dxfId="172" stopIfTrue="1" operator="lessThan">
      <formula>$H$62</formula>
    </cfRule>
  </conditionalFormatting>
  <conditionalFormatting sqref="I64:J65">
    <cfRule type="cellIs" priority="13758" dxfId="173" stopIfTrue="1" operator="lessThan">
      <formula>$H$64</formula>
    </cfRule>
  </conditionalFormatting>
  <conditionalFormatting sqref="I66:J67">
    <cfRule type="cellIs" priority="13757" dxfId="174" stopIfTrue="1" operator="lessThan">
      <formula>$H$66</formula>
    </cfRule>
  </conditionalFormatting>
  <conditionalFormatting sqref="I69:J70">
    <cfRule type="cellIs" priority="13756" dxfId="175" stopIfTrue="1" operator="lessThan">
      <formula>$H$69</formula>
    </cfRule>
  </conditionalFormatting>
  <conditionalFormatting sqref="I72:J73">
    <cfRule type="cellIs" priority="13755" dxfId="176" stopIfTrue="1" operator="lessThan">
      <formula>$H$72</formula>
    </cfRule>
  </conditionalFormatting>
  <conditionalFormatting sqref="I75:J76">
    <cfRule type="cellIs" priority="13754" dxfId="177" stopIfTrue="1" operator="lessThan">
      <formula>$H$75</formula>
    </cfRule>
  </conditionalFormatting>
  <conditionalFormatting sqref="I78:J79">
    <cfRule type="cellIs" priority="13753" dxfId="178" stopIfTrue="1" operator="lessThan">
      <formula>$H$78</formula>
    </cfRule>
  </conditionalFormatting>
  <conditionalFormatting sqref="I81:J82">
    <cfRule type="cellIs" priority="13752" dxfId="179" stopIfTrue="1" operator="lessThan">
      <formula>$H$81</formula>
    </cfRule>
  </conditionalFormatting>
  <conditionalFormatting sqref="I84:J85">
    <cfRule type="cellIs" priority="13751" dxfId="180" stopIfTrue="1" operator="lessThan">
      <formula>$H$84</formula>
    </cfRule>
  </conditionalFormatting>
  <conditionalFormatting sqref="I87:J88">
    <cfRule type="cellIs" priority="13750" dxfId="181" stopIfTrue="1" operator="lessThan">
      <formula>$H$87</formula>
    </cfRule>
  </conditionalFormatting>
  <conditionalFormatting sqref="I90:J91">
    <cfRule type="cellIs" priority="13749" dxfId="182" stopIfTrue="1" operator="lessThan">
      <formula>$H$90</formula>
    </cfRule>
  </conditionalFormatting>
  <conditionalFormatting sqref="I93:J94">
    <cfRule type="cellIs" priority="13748" dxfId="183" stopIfTrue="1" operator="lessThan">
      <formula>$H$93</formula>
    </cfRule>
  </conditionalFormatting>
  <conditionalFormatting sqref="I96:J97">
    <cfRule type="cellIs" priority="13747" dxfId="184" stopIfTrue="1" operator="lessThan">
      <formula>$H$96</formula>
    </cfRule>
  </conditionalFormatting>
  <conditionalFormatting sqref="I99:J100">
    <cfRule type="cellIs" priority="13746" dxfId="185" stopIfTrue="1" operator="lessThan">
      <formula>$H$99</formula>
    </cfRule>
  </conditionalFormatting>
  <conditionalFormatting sqref="I102:J103">
    <cfRule type="cellIs" priority="13745" dxfId="186" stopIfTrue="1" operator="lessThan">
      <formula>$H$102</formula>
    </cfRule>
  </conditionalFormatting>
  <conditionalFormatting sqref="I105:J106">
    <cfRule type="cellIs" priority="13744" dxfId="187" stopIfTrue="1" operator="lessThan">
      <formula>$H$105</formula>
    </cfRule>
  </conditionalFormatting>
  <conditionalFormatting sqref="I108:J109">
    <cfRule type="cellIs" priority="13743" dxfId="188" stopIfTrue="1" operator="lessThan">
      <formula>$H$108</formula>
    </cfRule>
  </conditionalFormatting>
  <conditionalFormatting sqref="I111:J112">
    <cfRule type="cellIs" priority="13742" dxfId="189" stopIfTrue="1" operator="lessThan">
      <formula>$H$111</formula>
    </cfRule>
  </conditionalFormatting>
  <conditionalFormatting sqref="I114:J115">
    <cfRule type="cellIs" priority="13741" dxfId="190" stopIfTrue="1" operator="lessThan">
      <formula>$H$114</formula>
    </cfRule>
  </conditionalFormatting>
  <conditionalFormatting sqref="I117:J118">
    <cfRule type="cellIs" priority="13740" dxfId="191" stopIfTrue="1" operator="lessThan">
      <formula>$H$117</formula>
    </cfRule>
  </conditionalFormatting>
  <conditionalFormatting sqref="I120:J121">
    <cfRule type="cellIs" priority="13739" dxfId="192" stopIfTrue="1" operator="lessThan">
      <formula>$H$120</formula>
    </cfRule>
  </conditionalFormatting>
  <conditionalFormatting sqref="J59:J60">
    <cfRule type="cellIs" priority="3172" dxfId="193" operator="lessThan">
      <formula>$H$59</formula>
    </cfRule>
  </conditionalFormatting>
  <conditionalFormatting sqref="K30:K31">
    <cfRule type="cellIs" priority="2903" dxfId="194" operator="lessThan">
      <formula>$J$30</formula>
    </cfRule>
  </conditionalFormatting>
  <conditionalFormatting sqref="K55:K56">
    <cfRule type="cellIs" priority="13738" dxfId="195" stopIfTrue="1" operator="lessThan">
      <formula>$J$55</formula>
    </cfRule>
  </conditionalFormatting>
  <conditionalFormatting sqref="K57 K61 K68 K71 K74 K77 K80 K83 K86 K89 K92 K95 K98 K101 K104 K107 K110 K113 K116 K119 K122">
    <cfRule type="cellIs" priority="13867" dxfId="196" stopIfTrue="1" operator="lessThan">
      <formula>$J$16</formula>
    </cfRule>
  </conditionalFormatting>
  <conditionalFormatting sqref="K57 K61 K68 K71 K74 K77 K80 K83 K86 K89 K92 K95 K98 K101 K104 K107 K110 K113 K116 K119 K122">
    <cfRule type="cellIs" priority="13868" dxfId="197" stopIfTrue="1" operator="lessThan">
      <formula>$J$15</formula>
    </cfRule>
  </conditionalFormatting>
  <conditionalFormatting sqref="K57 K61 K68 K71 K74 K77 K80 K83 K86 K89 K92 K95 K98 K101 K104 K107 K110 K113 K116 K119 K122">
    <cfRule type="cellIs" priority="13869" dxfId="198" stopIfTrue="1" operator="lessThan">
      <formula>$J$14</formula>
    </cfRule>
  </conditionalFormatting>
  <conditionalFormatting sqref="K57 K61 K68 K71 K74 K77 K80 K83 K86 K89 K92 K95 K98 K101 K104 K107 K110 K113 K116 K119 K122">
    <cfRule type="cellIs" priority="13870" dxfId="199" stopIfTrue="1" operator="lessThan">
      <formula>$J$13</formula>
    </cfRule>
  </conditionalFormatting>
  <conditionalFormatting sqref="K57 K61 K68 K71 K74 K77 K80 K83 K86 K89 K92 K95 K98 K101 K104 K107 K110 K113 K116 K119 K122">
    <cfRule type="cellIs" priority="13871" dxfId="200" stopIfTrue="1" operator="lessThan">
      <formula>$J$12</formula>
    </cfRule>
  </conditionalFormatting>
  <conditionalFormatting sqref="K57 K61 K68 K71 K74 K77 K80 K83 K86 K89 K92 K95 K98 K101 K104 K107 K110 K113 K116 K119 K122">
    <cfRule type="cellIs" priority="13875" dxfId="201" stopIfTrue="1" operator="lessThan">
      <formula>$J$8</formula>
    </cfRule>
  </conditionalFormatting>
  <conditionalFormatting sqref="K57 K61 K68 K71 K74 K77 K80 K83 K86 K89 K92 K95 K98 K101 K104 K107 K110 K113 K116 K119 K122">
    <cfRule type="cellIs" priority="13864" dxfId="202" stopIfTrue="1" operator="lessThan">
      <formula>$J$19</formula>
    </cfRule>
  </conditionalFormatting>
  <conditionalFormatting sqref="K57 K61 K68 K71 K74 K77 K80 K83 K86 K89 K92 K95 K98 K101 K104 K107 K110 K113 K116 K119 K122">
    <cfRule type="cellIs" priority="5168" dxfId="203" stopIfTrue="1" operator="lessThan">
      <formula>$J$11</formula>
    </cfRule>
  </conditionalFormatting>
  <conditionalFormatting sqref="K57 K61 K68 K71 K74 K77 K80 K83 K86 K89 K92 K95 K98 K101 K104 K107 K110 K113 K116 K119 K122">
    <cfRule type="cellIs" priority="5161" dxfId="204" stopIfTrue="1" operator="lessThan">
      <formula>$J$5</formula>
    </cfRule>
  </conditionalFormatting>
  <conditionalFormatting sqref="K57 K61 K68 K71 K74 K77 K80 K83 K86 K89 K92 K95 K98 K101 K104 K107 K110 K113 K116 K119 K122">
    <cfRule type="cellIs" priority="5159" dxfId="205" stopIfTrue="1" operator="lessThan">
      <formula>$J$131</formula>
    </cfRule>
  </conditionalFormatting>
  <conditionalFormatting sqref="K57 K61 K68 K71 K74 K77 K80 K83 K86 K89 K92 K95 K98 K101 K104 K107 K110 K113 K116 K119 K122">
    <cfRule type="cellIs" priority="13854" dxfId="206" stopIfTrue="1" operator="lessThan">
      <formula>$J$29</formula>
    </cfRule>
  </conditionalFormatting>
  <conditionalFormatting sqref="K57 K61 K68 K71 K74 K77 K80 K83 K86 K89 K92 K95 K98 K101 K104 K107 K110 K113 K116 K119 K122">
    <cfRule type="cellIs" priority="13855" dxfId="207" stopIfTrue="1" operator="lessThan">
      <formula>$J$28</formula>
    </cfRule>
  </conditionalFormatting>
  <conditionalFormatting sqref="K57 K61 K68 K71 K74 K77 K80 K83 K86 K89 K92 K95 K98 K101 K104 K107 K110 K113 K116 K119 K122">
    <cfRule type="cellIs" priority="13856" dxfId="208" stopIfTrue="1" operator="lessThan">
      <formula>$J$27</formula>
    </cfRule>
  </conditionalFormatting>
  <conditionalFormatting sqref="K57 K61 K68 K71 K74 K77 K80 K83 K86 K89 K92 K95 K98 K101 K104 K107 K110 K113 K116 K119 K122">
    <cfRule type="cellIs" priority="13857" dxfId="209" stopIfTrue="1" operator="lessThan">
      <formula>$J$26</formula>
    </cfRule>
  </conditionalFormatting>
  <conditionalFormatting sqref="K57 K61 K68 K71 K74 K77 K80 K83 K86 K89 K92 K95 K98 K101 K104 K107 K110 K113 K116 K119 K122">
    <cfRule type="cellIs" priority="5156" dxfId="210" stopIfTrue="1" operator="lessThan">
      <formula>$J$134</formula>
    </cfRule>
  </conditionalFormatting>
  <conditionalFormatting sqref="K57 K61 K68 K71 K74 K77 K80 K83 K86 K89 K92 K95 K98 K101 K104 K107 K110 K113 K116 K119 K122">
    <cfRule type="cellIs" priority="13858" dxfId="211" stopIfTrue="1" operator="lessThan">
      <formula>$J$25</formula>
    </cfRule>
  </conditionalFormatting>
  <conditionalFormatting sqref="K57 K61 K68 K71 K74 K77 K80 K83 K86 K89 K92 K95 K98 K101 K104 K107 K110 K113 K116 K119 K122">
    <cfRule type="cellIs" priority="13859" dxfId="212" stopIfTrue="1" operator="lessThan">
      <formula>$J$24</formula>
    </cfRule>
  </conditionalFormatting>
  <conditionalFormatting sqref="K57 K61 K68 K71 K74 K77 K80 K83 K86 K89 K92 K95 K98 K101 K104 K107 K110 K113 K116 K119 K122">
    <cfRule type="cellIs" priority="13860" dxfId="213" stopIfTrue="1" operator="lessThan">
      <formula>$J$23</formula>
    </cfRule>
  </conditionalFormatting>
  <conditionalFormatting sqref="K57 K61 K68 K71 K74 K77 K80 K83 K86 K89 K92 K95 K98 K101 K104 K107 K110 K113 K116 K119 K122">
    <cfRule type="cellIs" priority="13861" dxfId="214" stopIfTrue="1" operator="lessThan">
      <formula>$J$22</formula>
    </cfRule>
  </conditionalFormatting>
  <conditionalFormatting sqref="K57 K61 K68 K71 K74 K77 K80 K83 K86 K89 K92 K95 K98 K101 K104 K107 K110 K113 K116 K119 K122">
    <cfRule type="cellIs" priority="13862" dxfId="215" stopIfTrue="1" operator="lessThan">
      <formula>$J$21</formula>
    </cfRule>
  </conditionalFormatting>
  <conditionalFormatting sqref="K57 K61 K68 K71 K74 K77 K80 K83 K86 K89 K92 K95 K98 K101 K104 K107 K110 K113 K116 K119 K122">
    <cfRule type="cellIs" priority="13863" dxfId="216" stopIfTrue="1" operator="lessThan">
      <formula>$J$20</formula>
    </cfRule>
  </conditionalFormatting>
  <conditionalFormatting sqref="K57 K61 K68 K71 K74 K77 K80 K83 K86 K89 K92 K95 K98 K101 K104 K107 K110 K113 K116 K119 K122">
    <cfRule type="cellIs" priority="13866" dxfId="217" stopIfTrue="1" operator="lessThan">
      <formula>$J$17</formula>
    </cfRule>
  </conditionalFormatting>
  <conditionalFormatting sqref="K57 K61 K68 K71 K74 K77 K80 K83 K86 K89 K92 K95 K98 K101 K104 K107 K110 K113 K116 K119 K122">
    <cfRule type="cellIs" priority="13865" dxfId="218" stopIfTrue="1" operator="lessThan">
      <formula>$J$18</formula>
    </cfRule>
  </conditionalFormatting>
  <conditionalFormatting sqref="K59:K60">
    <cfRule type="cellIs" priority="13737" dxfId="219" stopIfTrue="1" operator="lessThan">
      <formula>$J$59</formula>
    </cfRule>
  </conditionalFormatting>
  <conditionalFormatting sqref="K62:K63">
    <cfRule type="cellIs" priority="13736" dxfId="220" stopIfTrue="1" operator="lessThan">
      <formula>$J$62</formula>
    </cfRule>
  </conditionalFormatting>
  <conditionalFormatting sqref="K64:K65">
    <cfRule type="cellIs" priority="13735" dxfId="221" stopIfTrue="1" operator="lessThan">
      <formula>$J$64</formula>
    </cfRule>
  </conditionalFormatting>
  <conditionalFormatting sqref="K66:K67">
    <cfRule type="cellIs" priority="13734" dxfId="222" stopIfTrue="1" operator="lessThan">
      <formula>$J$66</formula>
    </cfRule>
  </conditionalFormatting>
  <conditionalFormatting sqref="K69:K70">
    <cfRule type="cellIs" priority="13733" dxfId="223" stopIfTrue="1" operator="lessThan">
      <formula>$J$69</formula>
    </cfRule>
  </conditionalFormatting>
  <conditionalFormatting sqref="K72:K73">
    <cfRule type="cellIs" priority="13732" dxfId="224" stopIfTrue="1" operator="lessThan">
      <formula>$J$72</formula>
    </cfRule>
  </conditionalFormatting>
  <conditionalFormatting sqref="K75:K76">
    <cfRule type="cellIs" priority="13731" dxfId="225" stopIfTrue="1" operator="lessThan">
      <formula>$J$75</formula>
    </cfRule>
  </conditionalFormatting>
  <conditionalFormatting sqref="K78:K79">
    <cfRule type="cellIs" priority="13730" dxfId="226" stopIfTrue="1" operator="lessThan">
      <formula>$J$78</formula>
    </cfRule>
  </conditionalFormatting>
  <conditionalFormatting sqref="K81:K82">
    <cfRule type="cellIs" priority="13729" dxfId="227" stopIfTrue="1" operator="lessThan">
      <formula>$J$81</formula>
    </cfRule>
  </conditionalFormatting>
  <conditionalFormatting sqref="K84:K85">
    <cfRule type="cellIs" priority="13728" dxfId="228" stopIfTrue="1" operator="lessThan">
      <formula>$J$84</formula>
    </cfRule>
  </conditionalFormatting>
  <conditionalFormatting sqref="K87:K88">
    <cfRule type="cellIs" priority="13727" dxfId="229" stopIfTrue="1" operator="lessThan">
      <formula>$J$87</formula>
    </cfRule>
  </conditionalFormatting>
  <conditionalFormatting sqref="K90:K91">
    <cfRule type="cellIs" priority="13726" dxfId="230" stopIfTrue="1" operator="lessThan">
      <formula>$J$90</formula>
    </cfRule>
  </conditionalFormatting>
  <conditionalFormatting sqref="K93:K94">
    <cfRule type="cellIs" priority="13725" dxfId="231" stopIfTrue="1" operator="lessThan">
      <formula>$J$93</formula>
    </cfRule>
  </conditionalFormatting>
  <conditionalFormatting sqref="K96:K97">
    <cfRule type="cellIs" priority="13724" dxfId="232" stopIfTrue="1" operator="lessThan">
      <formula>$J$96</formula>
    </cfRule>
  </conditionalFormatting>
  <conditionalFormatting sqref="K99:K100">
    <cfRule type="cellIs" priority="13722" dxfId="233" stopIfTrue="1" operator="lessThan">
      <formula>$J$99</formula>
    </cfRule>
  </conditionalFormatting>
  <conditionalFormatting sqref="K102:K103">
    <cfRule type="cellIs" priority="13721" dxfId="234" stopIfTrue="1" operator="lessThan">
      <formula>$J$102</formula>
    </cfRule>
  </conditionalFormatting>
  <conditionalFormatting sqref="K105:K106">
    <cfRule type="cellIs" priority="13720" dxfId="235" stopIfTrue="1" operator="lessThan">
      <formula>$J$105</formula>
    </cfRule>
  </conditionalFormatting>
  <conditionalFormatting sqref="K108:K109">
    <cfRule type="cellIs" priority="13719" dxfId="236" stopIfTrue="1" operator="lessThan">
      <formula>$J$108</formula>
    </cfRule>
  </conditionalFormatting>
  <conditionalFormatting sqref="K111:K112">
    <cfRule type="cellIs" priority="13718" dxfId="237" stopIfTrue="1" operator="lessThan">
      <formula>$J$111</formula>
    </cfRule>
  </conditionalFormatting>
  <conditionalFormatting sqref="K114:K115">
    <cfRule type="cellIs" priority="13717" dxfId="238" stopIfTrue="1" operator="lessThan">
      <formula>$J$114</formula>
    </cfRule>
  </conditionalFormatting>
  <conditionalFormatting sqref="K117:K118">
    <cfRule type="cellIs" priority="13716" dxfId="239" stopIfTrue="1" operator="lessThan">
      <formula>$J$117</formula>
    </cfRule>
  </conditionalFormatting>
  <conditionalFormatting sqref="K120:K121">
    <cfRule type="cellIs" priority="13715" dxfId="240" stopIfTrue="1" operator="lessThan">
      <formula>$J$120</formula>
    </cfRule>
  </conditionalFormatting>
  <conditionalFormatting sqref="E37:E54">
    <cfRule type="cellIs" priority="8" dxfId="241" operator="lessThan">
      <formula>#REF!</formula>
    </cfRule>
  </conditionalFormatting>
  <conditionalFormatting sqref="F37:F54">
    <cfRule type="cellIs" priority="7" dxfId="242" operator="lessThan">
      <formula>#REF!</formula>
    </cfRule>
  </conditionalFormatting>
  <conditionalFormatting sqref="G37:G54">
    <cfRule type="cellIs" priority="6" dxfId="243" operator="lessThan">
      <formula>#REF!</formula>
    </cfRule>
  </conditionalFormatting>
  <conditionalFormatting sqref="H37:H54">
    <cfRule type="cellIs" priority="5" dxfId="244" operator="lessThan">
      <formula>#REF!</formula>
    </cfRule>
  </conditionalFormatting>
  <conditionalFormatting sqref="I37:I54">
    <cfRule type="cellIs" priority="4" dxfId="245" operator="lessThan">
      <formula>#REF!</formula>
    </cfRule>
  </conditionalFormatting>
  <conditionalFormatting sqref="J33:K35">
    <cfRule type="cellIs" priority="3" dxfId="246" operator="lessThan">
      <formula>#REF!</formula>
    </cfRule>
  </conditionalFormatting>
  <conditionalFormatting sqref="J37:J54">
    <cfRule type="cellIs" priority="2" dxfId="247" operator="lessThan">
      <formula>#REF!</formula>
    </cfRule>
  </conditionalFormatting>
  <conditionalFormatting sqref="K37:K54">
    <cfRule type="cellIs" priority="1" dxfId="248" operator="lessThan">
      <formula>#REF!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KlukinaTP</cp:lastModifiedBy>
  <cp:lastPrinted>2019-04-04T14:42:19+03:00</cp:lastPrinted>
  <dcterms:created xsi:type="dcterms:W3CDTF">2022-05-16T09:37:38+03:00</dcterms:created>
  <dcterms:modified xsi:type="dcterms:W3CDTF">2024-08-22T13:30:40+03:00</dcterms:modified>
</cp:coreProperties>
</file>