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5 - Малое предпринимат-во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<sst xmlns="http://schemas.openxmlformats.org/spreadsheetml/2006/main" count="282" uniqueCount="109">
  <si>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</si>
  <si>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</si>
  <si>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</si>
  <si>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</si>
  <si>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</si>
  <si>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</si>
  <si>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</si>
  <si>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</si>
  <si>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</si>
  <si>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</si>
  <si>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V. Малое предпринимательство</t>
  </si>
  <si>
    <t>Для автоматического расчета показателей данный раздел заполняется после утверждения и подписания разделов I.Население и XI.Баланс трудовых ресурсов</t>
  </si>
  <si>
    <t>Справочно:</t>
  </si>
  <si>
    <t>Количество субъектов среднего предпринимательства  в районе (городе), всего (в соответсвии с Федеральным законом от 24 июля 2007 года № 209-ФЗ «О развитии малого и среднего предпринимательства в Российской Федерации» )</t>
  </si>
  <si>
    <t xml:space="preserve"> единиц</t>
  </si>
  <si>
    <t>Оборот по субъектам среднего предпринимательства, всего</t>
  </si>
  <si>
    <t>тыс.рублей</t>
  </si>
  <si>
    <t>Среднесписочная численность работников (без внешних совместителей) средних предприятий</t>
  </si>
  <si>
    <t>человек</t>
  </si>
  <si>
    <t xml:space="preserve">Количество субъектов малого предпринимательства - всего  </t>
  </si>
  <si>
    <t>в том числе</t>
  </si>
  <si>
    <t xml:space="preserve">1. Малые предприятия (с учетом микропредприятий и без учета количества крестьянских (фермерских) хозяйств и потребительских кооперативов)  - всего, </t>
  </si>
  <si>
    <t>единиц</t>
  </si>
  <si>
    <t xml:space="preserve">в том числе в разрезе видов экономической деятельности </t>
  </si>
  <si>
    <t xml:space="preserve">     Раздел А Сельское, лесное хозяйство, охота, рыболовство и рыбоводство</t>
  </si>
  <si>
    <t xml:space="preserve">     Раздел С Обрабатывающие производства, в том числе:</t>
  </si>
  <si>
    <t xml:space="preserve">     10 Производство пищевых продуктов</t>
  </si>
  <si>
    <t xml:space="preserve">     13 Производство текстильных изделий</t>
  </si>
  <si>
    <t xml:space="preserve">     14 Производство одежды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</si>
  <si>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</si>
  <si>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 изделий из дерева</t>
  </si>
  <si>
    <t xml:space="preserve">      20 Производство резиновых и пластмассовых изделий</t>
  </si>
  <si>
    <t xml:space="preserve">      33 Ремонт и монтаж машин и оборудования</t>
  </si>
  <si>
    <t xml:space="preserve">     Раздел F Строительство</t>
  </si>
  <si>
    <t xml:space="preserve">     Раздел G Торговля оптовая и розничная; ремонт автотранспортных средств и мотоциклов </t>
  </si>
  <si>
    <t xml:space="preserve">     Раздел H Транспортировка и хранение</t>
  </si>
  <si>
    <t xml:space="preserve">     Раздел I Деятельность гостиниц и предприятий общественного питания</t>
  </si>
  <si>
    <t xml:space="preserve">     Раздел J Деятельность в области информации и связи</t>
  </si>
  <si>
    <t xml:space="preserve">     Раздел R Деятельность в области культуры, спорта, организации досуга и развлечений</t>
  </si>
  <si>
    <t xml:space="preserve">     прочие </t>
  </si>
  <si>
    <t>2. Индивидуальные предприниматели - всего,</t>
  </si>
  <si>
    <t xml:space="preserve">     в том числе</t>
  </si>
  <si>
    <t xml:space="preserve">     индивидуальные предприниматели - 
     плательщики налога на профессиональный 
     доход ("самозанятые")</t>
  </si>
  <si>
    <t xml:space="preserve">    13 Производство текстильных изделий</t>
  </si>
  <si>
    <t xml:space="preserve">    14 Производство одежды</t>
  </si>
  <si>
    <t xml:space="preserve">    15 Производство кожи и изделий из кожи</t>
  </si>
  <si>
    <t xml:space="preserve">    Раздел J Деятельность в области информации и связи</t>
  </si>
  <si>
    <t>3. Крестьянские (фермерские) хозяйства</t>
  </si>
  <si>
    <t>4. Потребительские кооперативы, в том числе кредитные</t>
  </si>
  <si>
    <t>Количество физических лиц - плательщиков налога на профессиональный доход ("самозанятые граждане")</t>
  </si>
  <si>
    <t>Значение показателя заполнится атоматически после утверждения и подписания формы "Баланс трудовых ресурсов"</t>
  </si>
  <si>
    <t>Численность занятых в сфере малого предпринимательства – всего</t>
  </si>
  <si>
    <t>1. Работников малых предприятий (с учетом микропредприятий и без учета работников крестьянских (фермерских) хозяйств и потребительских кооперативов)</t>
  </si>
  <si>
    <t>2. Индивидуальных предпринимателей (с учетом ИП, глав К(Ф)Х и плательщиков налога на профессиональный доход ("самозанятых"))</t>
  </si>
  <si>
    <t>3. Лиц, занятых трудом по найму у индивидуальных предпринимателей</t>
  </si>
  <si>
    <t>4. Работников крестьянских (фермерских) хозяйств</t>
  </si>
  <si>
    <t>5. Работников потребительских кооперативов</t>
  </si>
  <si>
    <t>Доля занятых в сфере малого предпринимательства по отношению к численности  занятых в экономике</t>
  </si>
  <si>
    <t>%</t>
  </si>
  <si>
    <t>Среднесписочная численность работников (без внешних совместителей)  крупных предприятий и некоммерческих организаций (без субъектов малого предпринимательства) городского округа (муниципального района)</t>
  </si>
  <si>
    <t>Среднесписочная численность работников (без внешних совместителей) всех предприятий и организаций (без учета индивидуальных предпринимателей и лиц, занятых у них трудом по найму)</t>
  </si>
  <si>
    <t>Среднесписочная численность работников (без внешних совместителей) малых предприятий (с учетом микропредприятий)</t>
  </si>
  <si>
    <t>Число субъектов малого предпринимательства в расчете на 10 000 человек населения</t>
  </si>
  <si>
    <t>Оборот субъектов малого предпринимательства</t>
  </si>
  <si>
    <t>тыс.руб. в ценах соответствующих лет</t>
  </si>
  <si>
    <t xml:space="preserve">1. Оборот малых предприятий (с учетом микропредприятий и без учета оборота крестьянских (фермерских) хозяйств и потребительских кооперативов) - всего </t>
  </si>
  <si>
    <t>тыс. рублей</t>
  </si>
  <si>
    <t>2. Оборот индивидуальных предпринимателей</t>
  </si>
  <si>
    <t xml:space="preserve">     Оборот индивидуальных предпринимателей - 
     плательщиков налога на профессиональный 
     доход ("самозанятых")</t>
  </si>
  <si>
    <t xml:space="preserve">Оборот индивидуальных предпринимателей в разрезе видов экономической деятельности </t>
  </si>
  <si>
    <t>3. Оборот крестьянских (фермерских) хозяйств</t>
  </si>
  <si>
    <t>4. Оборот потребительских кооперативов</t>
  </si>
  <si>
    <t>Оборот физических лиц - плательщиков налога на профессиональный доход ("самозанятых граждан")</t>
  </si>
  <si>
    <t>Отгружено товаров собственного производства, выполнено работ и услуг субъектами малого  предпринимательства</t>
  </si>
  <si>
    <t xml:space="preserve">1. Малыми предприятиями (с учетом микропредприятий и без учета крестьянских (фермерских) хозяйств и потребительских кооперативов) </t>
  </si>
  <si>
    <t>2. Индивидуальными предпринимателями</t>
  </si>
  <si>
    <t xml:space="preserve">     индивидуальными предпринимателями - 
     плательщиками налога на профессиональный 
     доход ("самозанятыми")</t>
  </si>
  <si>
    <t xml:space="preserve">3. Крестьянскими (фермерскими) хозяйствами </t>
  </si>
  <si>
    <t xml:space="preserve">4. Потребительскими кооперативами </t>
  </si>
  <si>
    <t>Физическими лицами - плательщиками налога на профессиональный доход ("самозанятыми гражданами")</t>
  </si>
  <si>
    <t>Инвестиции в основной капитал субъектов малого предпринимательства - всего</t>
  </si>
  <si>
    <t>в том числе:</t>
  </si>
  <si>
    <t xml:space="preserve">1. Малых предприятий (с учетом микропредприятий и без учета крестьянских (фермерских) хозяйств и потребительских кооперативов) </t>
  </si>
  <si>
    <t>2. Индивидуальных предпринимателей</t>
  </si>
  <si>
    <t xml:space="preserve">     индивидуальных предпринимателей - 
     плательщиков налога на профессиональный 
     доход ("самозанятых")</t>
  </si>
  <si>
    <t>3. Крестьянских (фермерских) хозяйств</t>
  </si>
  <si>
    <t>4. Потребительских кооперативов</t>
  </si>
  <si>
    <t>Физических лиц - плательщиков налога на профессиональный доход ("самозанятых граждан")</t>
  </si>
  <si>
    <t>Фонд оплаты труда работников субъектов малого предпринимательства - всего</t>
  </si>
  <si>
    <t>Работников малых предприятий (с учетом микропредприятий и без учета крестьянских (фермерских) хозяйств и потребительских кооперативов)</t>
  </si>
  <si>
    <t>Лиц, занятых трудом по найму у индивидуальных предпринимателей</t>
  </si>
  <si>
    <t>Работников крестьянских (фермерских) хозяйств</t>
  </si>
  <si>
    <t>Работников потребительских кооперативов</t>
  </si>
  <si>
    <t>Среднемесячная заработная плата работников малых предприятий (с учетом микропредприятий)</t>
  </si>
  <si>
    <t>рублей</t>
  </si>
  <si>
    <t>Среднемесячная заработная плата лиц, занятых  трудом по найму у индивидуальных предпринимателей</t>
  </si>
  <si>
    <t>Среднемесячная заработная плата работников  крестьянских (фермерских) хозяйств</t>
  </si>
  <si>
    <t>Среднемесячная заработная плата работников потребительских кооперативов</t>
  </si>
  <si>
    <t>Поступление налоговых платежей от субъектов малого предпринимательства (СМП) в консолидированные бюджеты муниципальных районов и бюджеты городских  округов - всего</t>
  </si>
  <si>
    <t>по налогу, взимаемому в связи с применением упрощенной системы налогообложения</t>
  </si>
  <si>
    <t>по единому налогу на вмененный доход для отдельных видов деятельности</t>
  </si>
  <si>
    <t>по налогу на доходы физических лиц с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</si>
  <si>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по налогу, взимаемому в связи с применением патентной системы налогообложения</t>
  </si>
  <si>
    <t>по налогу, взимаемому с индивидуальных предпринимателей и физических лиц, плательщиков налога на профессиональный доход</t>
  </si>
  <si>
    <t>I. Население</t>
  </si>
  <si>
    <t>Численность постоянного населения (среднегодовая)</t>
  </si>
  <si>
    <t>Значение показателя заполнится атоматически после утверждения и подписания формы "Население"</t>
  </si>
  <si>
    <t>XI. Баланс трудовых ресурсов</t>
  </si>
  <si>
    <t>Численность занятых в экономике (среднегодовая, включая лиц, занятых в личном подсобном хозяйстве)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</si>
</sst>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#,##0.0;\-#,##0.0"/>
    <numFmt numFmtId="173" formatCode="###0.0;\-###0.0"/>
  </numFmts>
  <fonts count="14">
    <font>
      <sz val="8.25"/>
      <color rgb="FF000000"/>
      <name val="Microsoft Sans Serif"/>
    </font>
    <font>
      <sz val="8.25"/>
      <color auto="1"/>
      <name val="Microsoft Sans Serif"/>
    </font>
    <font>
      <sz val="8.25"/>
      <color auto="1"/>
      <name val="Tahoma"/>
    </font>
    <font>
      <sz val="10"/>
      <color auto="1"/>
      <name val="Arial Cyr"/>
    </font>
    <font>
      <sz val="8"/>
      <color auto="1"/>
      <name val="Arial"/>
    </font>
    <font>
      <sz val="7"/>
      <color auto="1"/>
      <name val="Arial"/>
    </font>
    <font>
      <i/>
      <sz val="8"/>
      <color auto="1"/>
      <name val="Arial"/>
    </font>
    <font>
      <b/>
      <sz val="8"/>
      <color auto="1"/>
      <name val="Arial"/>
    </font>
    <font>
      <b/>
      <sz val="7"/>
      <color rgb="FFFF0000"/>
      <name val="Arial"/>
    </font>
    <font>
      <b/>
      <i/>
      <sz val="8"/>
      <color auto="1"/>
      <name val="Arial"/>
    </font>
    <font>
      <i/>
      <sz val="7"/>
      <color auto="1"/>
      <name val="Arial"/>
    </font>
    <font>
      <b/>
      <sz val="7"/>
      <color auto="1"/>
      <name val="Arial"/>
    </font>
    <font>
      <b/>
      <i/>
      <sz val="7"/>
      <color auto="1"/>
      <name val="Arial"/>
    </font>
    <font>
      <sz val="8"/>
      <color rgb="FFFF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theme="9" tint="0.6"/>
      </patternFill>
    </fill>
    <fill>
      <patternFill patternType="solid">
        <fgColor rgb="FFC0C0C0"/>
      </patternFill>
    </fill>
    <fill>
      <patternFill patternType="solid">
        <fgColor rgb="FFFFFFFF"/>
      </patternFill>
    </fill>
  </fills>
  <borders count="39">
    <border>
      <left/>
      <right/>
      <top/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/>
    </border>
    <border>
      <left style="hair">
        <color rgb="FF000000"/>
      </left>
      <right style="thin">
        <color rgb="FF000000"/>
      </right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thin">
        <color rgb="FF000000"/>
      </right>
      <top/>
      <bottom style="hair">
        <color rgb="FF000000"/>
      </bottom>
    </border>
    <border>
      <left style="hair">
        <color rgb="FF000000"/>
      </left>
      <right/>
      <top style="thin">
        <color rgb="FF000000"/>
      </top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thin">
        <color rgb="FF000000"/>
      </right>
      <top style="hair">
        <color rgb="FF000000"/>
      </top>
      <bottom/>
    </border>
    <border>
      <left/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/>
      <top/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 style="hair">
        <color rgb="FF000000"/>
      </bottom>
    </border>
  </borders>
  <cellStyleXfs count="3">
    <xf numFmtId="0" fontId="0" fillId="0" borderId="0">
      <protection locked="0"/>
    </xf>
    <xf numFmtId="0" fontId="2" fillId="0" borderId="0">
      <protection locked="0"/>
    </xf>
    <xf numFmtId="0" fontId="3" fillId="0" borderId="0"/>
  </cellStyleXfs>
  <cellXfs count="166">
    <xf numFmtId="0" fontId="1" fillId="0" borderId="0" xfId="0" applyFont="1">
      <protection locked="0"/>
    </xf>
    <xf numFmtId="0" fontId="0" fillId="0" borderId="0" xfId="0" applyFont="1">
      <protection locked="0"/>
    </xf>
    <xf numFmtId="0" fontId="2" fillId="0" borderId="0" xfId="1" applyFont="1">
      <protection locked="0"/>
    </xf>
    <xf numFmtId="0" fontId="3" fillId="0" borderId="0" xfId="2" applyFont="1"/>
    <xf numFmtId="0" fontId="1" fillId="0" borderId="0" xfId="0" applyFont="1">
      <alignment vertical="top"/>
      <protection locked="0"/>
    </xf>
    <xf numFmtId="0" fontId="4" fillId="0" borderId="0" xfId="0" applyFont="1">
      <alignment horizontal="left" vertical="center"/>
    </xf>
    <xf numFmtId="0" fontId="5" fillId="0" borderId="0" xfId="0" applyFont="1"/>
    <xf numFmtId="0" fontId="4" fillId="0" borderId="0" xfId="0" applyFont="1"/>
    <xf numFmtId="0" fontId="2" fillId="0" borderId="0" xfId="0" applyFont="1">
      <alignment vertical="top"/>
      <protection locked="0"/>
    </xf>
    <xf numFmtId="0" fontId="6" fillId="0" borderId="0" xfId="0" applyFont="1"/>
    <xf numFmtId="0" fontId="4" fillId="0" borderId="1" xfId="0" applyFont="1" applyBorder="1">
      <alignment horizontal="center" vertical="center" wrapText="1"/>
    </xf>
    <xf numFmtId="0" fontId="4" fillId="0" borderId="2" xfId="0" applyFont="1" applyBorder="1">
      <alignment horizontal="center" vertical="center" wrapText="1"/>
    </xf>
    <xf numFmtId="0" fontId="4" fillId="0" borderId="3" xfId="0" applyFont="1" applyBorder="1">
      <alignment horizontal="center" vertical="center" wrapText="1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 wrapText="1"/>
    </xf>
    <xf numFmtId="0" fontId="7" fillId="0" borderId="6" xfId="0" applyFont="1" applyBorder="1">
      <alignment horizontal="left" vertical="center"/>
    </xf>
    <xf numFmtId="0" fontId="7" fillId="0" borderId="7" xfId="0" applyFont="1" applyBorder="1">
      <alignment vertical="center"/>
    </xf>
    <xf numFmtId="0" fontId="8" fillId="2" borderId="8" xfId="2" applyFont="1" applyFill="1" applyBorder="1">
      <alignment vertical="top" wrapText="1"/>
      <protection locked="0"/>
    </xf>
    <xf numFmtId="0" fontId="9" fillId="0" borderId="1" xfId="0" applyFont="1" applyBorder="1">
      <alignment horizontal="left"/>
    </xf>
    <xf numFmtId="0" fontId="4" fillId="0" borderId="2" xfId="0" applyFont="1" applyBorder="1"/>
    <xf numFmtId="3" fontId="7" fillId="0" borderId="2" xfId="0" applyFont="1" applyBorder="1" applyNumberFormat="1">
      <alignment horizontal="right" vertical="center"/>
    </xf>
    <xf numFmtId="0" fontId="5" fillId="0" borderId="9" xfId="0" applyFont="1" applyBorder="1">
      <alignment horizontal="left" vertical="center" wrapText="1"/>
    </xf>
    <xf numFmtId="0" fontId="5" fillId="0" borderId="10" xfId="0" applyFont="1" applyBorder="1">
      <alignment horizontal="center" vertical="center" wrapText="1"/>
    </xf>
    <xf numFmtId="3" fontId="4" fillId="3" borderId="10" xfId="0" applyFont="1" applyFill="1" applyBorder="1" applyNumberFormat="1">
      <alignment horizontal="right" vertical="center"/>
      <protection locked="0"/>
    </xf>
    <xf numFmtId="172" fontId="4" fillId="3" borderId="10" xfId="0" applyFont="1" applyFill="1" applyBorder="1" applyNumberFormat="1">
      <alignment horizontal="right" vertical="center"/>
      <protection locked="0"/>
    </xf>
    <xf numFmtId="3" fontId="4" fillId="0" borderId="10" xfId="0" applyFont="1" applyBorder="1" applyNumberFormat="1">
      <alignment horizontal="right" vertical="center"/>
    </xf>
    <xf numFmtId="0" fontId="10" fillId="0" borderId="9" xfId="0" applyFont="1" applyBorder="1">
      <alignment horizontal="left" vertical="center" wrapText="1"/>
    </xf>
    <xf numFmtId="0" fontId="5" fillId="2" borderId="9" xfId="0" applyFont="1" applyFill="1" applyBorder="1">
      <alignment horizontal="left" vertical="center" wrapText="1"/>
    </xf>
    <xf numFmtId="0" fontId="10" fillId="4" borderId="9" xfId="0" applyFont="1" applyFill="1" applyBorder="1">
      <alignment horizontal="left" vertical="center" wrapText="1"/>
    </xf>
    <xf numFmtId="173" fontId="4" fillId="0" borderId="10" xfId="0" applyFont="1" applyBorder="1" applyNumberFormat="1">
      <alignment horizontal="right" vertical="center"/>
    </xf>
    <xf numFmtId="0" fontId="6" fillId="3" borderId="10" xfId="0" applyFont="1" applyFill="1" applyBorder="1">
      <alignment vertical="center"/>
      <protection locked="0"/>
    </xf>
    <xf numFmtId="3" fontId="6" fillId="3" borderId="10" xfId="0" applyFont="1" applyFill="1" applyBorder="1" applyNumberFormat="1">
      <alignment vertical="center"/>
      <protection locked="0"/>
    </xf>
    <xf numFmtId="172" fontId="4" fillId="0" borderId="10" xfId="0" applyFont="1" applyBorder="1" applyNumberFormat="1">
      <alignment horizontal="center" vertical="center"/>
    </xf>
    <xf numFmtId="172" fontId="4" fillId="3" borderId="10" xfId="0" applyFont="1" applyFill="1" applyBorder="1" applyNumberFormat="1">
      <alignment horizontal="center" vertical="center"/>
      <protection locked="0"/>
    </xf>
    <xf numFmtId="0" fontId="4" fillId="0" borderId="10" xfId="0" applyFont="1" applyBorder="1">
      <alignment horizontal="right" vertical="center"/>
    </xf>
    <xf numFmtId="0" fontId="11" fillId="4" borderId="11" xfId="0" applyFont="1" applyFill="1" applyBorder="1">
      <alignment horizontal="left" vertical="center" wrapText="1"/>
    </xf>
    <xf numFmtId="0" fontId="5" fillId="4" borderId="12" xfId="0" applyFont="1" applyFill="1" applyBorder="1">
      <alignment horizontal="center" vertical="center" wrapText="1"/>
    </xf>
    <xf numFmtId="172" fontId="7" fillId="5" borderId="12" xfId="0" applyFont="1" applyFill="1" applyBorder="1" applyNumberFormat="1">
      <alignment horizontal="center" vertical="top"/>
      <protection locked="0"/>
    </xf>
    <xf numFmtId="0" fontId="2" fillId="4" borderId="0" xfId="0" applyFont="1" applyFill="1">
      <alignment vertical="top"/>
      <protection locked="0"/>
    </xf>
    <xf numFmtId="3" fontId="7" fillId="0" borderId="3" xfId="0" applyFont="1" applyBorder="1" applyNumberFormat="1">
      <alignment horizontal="right" vertical="center"/>
    </xf>
    <xf numFmtId="3" fontId="4" fillId="3" borderId="13" xfId="0" applyFont="1" applyFill="1" applyBorder="1" applyNumberFormat="1">
      <alignment horizontal="right" vertical="center"/>
      <protection locked="0"/>
    </xf>
    <xf numFmtId="172" fontId="4" fillId="3" borderId="13" xfId="0" applyFont="1" applyFill="1" applyBorder="1" applyNumberFormat="1">
      <alignment horizontal="right" vertical="center"/>
      <protection locked="0"/>
    </xf>
    <xf numFmtId="0" fontId="5" fillId="0" borderId="11" xfId="0" applyFont="1" applyBorder="1">
      <alignment horizontal="left" vertical="center" wrapText="1"/>
    </xf>
    <xf numFmtId="0" fontId="5" fillId="0" borderId="12" xfId="0" applyFont="1" applyBorder="1">
      <alignment horizontal="center" vertical="center" wrapText="1"/>
    </xf>
    <xf numFmtId="172" fontId="4" fillId="3" borderId="12" xfId="0" applyFont="1" applyFill="1" applyBorder="1" applyNumberFormat="1">
      <alignment horizontal="right" vertical="center"/>
      <protection locked="0"/>
    </xf>
    <xf numFmtId="172" fontId="4" fillId="3" borderId="14" xfId="0" applyFont="1" applyFill="1" applyBorder="1" applyNumberFormat="1">
      <alignment horizontal="right" vertical="center"/>
      <protection locked="0"/>
    </xf>
    <xf numFmtId="3" fontId="7" fillId="0" borderId="1" xfId="0" applyFont="1" applyBorder="1" applyNumberFormat="1">
      <alignment horizontal="right" vertical="center"/>
    </xf>
    <xf numFmtId="3" fontId="4" fillId="3" borderId="9" xfId="0" applyFont="1" applyFill="1" applyBorder="1" applyNumberFormat="1">
      <alignment horizontal="right" vertical="center"/>
      <protection locked="0"/>
    </xf>
    <xf numFmtId="172" fontId="4" fillId="3" borderId="9" xfId="0" applyFont="1" applyFill="1" applyBorder="1" applyNumberFormat="1">
      <alignment horizontal="right" vertical="center"/>
      <protection locked="0"/>
    </xf>
    <xf numFmtId="172" fontId="4" fillId="3" borderId="11" xfId="0" applyFont="1" applyFill="1" applyBorder="1" applyNumberFormat="1">
      <alignment horizontal="right" vertical="center"/>
      <protection locked="0"/>
    </xf>
    <xf numFmtId="0" fontId="11" fillId="6" borderId="1" xfId="0" applyFont="1" applyFill="1" applyBorder="1">
      <alignment horizontal="left" vertical="center" wrapText="1"/>
    </xf>
    <xf numFmtId="0" fontId="5" fillId="6" borderId="2" xfId="0" applyFont="1" applyFill="1" applyBorder="1">
      <alignment horizontal="center" vertical="center" wrapText="1"/>
    </xf>
    <xf numFmtId="3" fontId="7" fillId="6" borderId="2" xfId="0" applyFont="1" applyFill="1" applyBorder="1" applyNumberFormat="1">
      <alignment horizontal="right" vertical="center"/>
    </xf>
    <xf numFmtId="3" fontId="7" fillId="6" borderId="3" xfId="0" applyFont="1" applyFill="1" applyBorder="1" applyNumberFormat="1">
      <alignment horizontal="right" vertical="center"/>
    </xf>
    <xf numFmtId="3" fontId="4" fillId="0" borderId="13" xfId="0" applyFont="1" applyBorder="1" applyNumberFormat="1">
      <alignment horizontal="right" vertical="center"/>
    </xf>
    <xf numFmtId="0" fontId="5" fillId="4" borderId="11" xfId="0" applyFont="1" applyFill="1" applyBorder="1">
      <alignment horizontal="left" vertical="center" wrapText="1"/>
    </xf>
    <xf numFmtId="172" fontId="7" fillId="5" borderId="14" xfId="0" applyFont="1" applyFill="1" applyBorder="1" applyNumberFormat="1">
      <alignment horizontal="center" vertical="top"/>
      <protection locked="0"/>
    </xf>
    <xf numFmtId="3" fontId="7" fillId="6" borderId="1" xfId="0" applyFont="1" applyFill="1" applyBorder="1" applyNumberFormat="1">
      <alignment horizontal="right" vertical="center"/>
    </xf>
    <xf numFmtId="3" fontId="4" fillId="0" borderId="9" xfId="0" applyFont="1" applyBorder="1" applyNumberFormat="1">
      <alignment horizontal="right" vertical="center"/>
    </xf>
    <xf numFmtId="172" fontId="7" fillId="5" borderId="11" xfId="0" applyFont="1" applyFill="1" applyBorder="1" applyNumberFormat="1">
      <alignment horizontal="center" vertical="top"/>
      <protection locked="0"/>
    </xf>
    <xf numFmtId="0" fontId="4" fillId="0" borderId="15" xfId="0" applyFont="1" applyBorder="1"/>
    <xf numFmtId="2" fontId="6" fillId="7" borderId="16" xfId="0" applyFont="1" applyFill="1" applyBorder="1" applyNumberFormat="1">
      <alignment horizontal="center" vertical="center"/>
      <protection locked="0"/>
    </xf>
    <xf numFmtId="2" fontId="6" fillId="7" borderId="17" xfId="0" applyFont="1" applyFill="1" applyBorder="1" applyNumberFormat="1">
      <alignment horizontal="center" vertical="center"/>
      <protection locked="0"/>
    </xf>
    <xf numFmtId="2" fontId="6" fillId="0" borderId="17" xfId="0" applyFont="1" applyBorder="1" applyNumberFormat="1">
      <alignment horizontal="center" vertical="center" wrapText="1"/>
      <protection locked="0"/>
    </xf>
    <xf numFmtId="2" fontId="6" fillId="7" borderId="17" xfId="0" applyFont="1" applyFill="1" applyBorder="1" applyNumberFormat="1">
      <alignment horizontal="center" vertical="center" wrapText="1"/>
      <protection locked="0"/>
    </xf>
    <xf numFmtId="0" fontId="4" fillId="0" borderId="17" xfId="0" applyFont="1" applyBorder="1"/>
    <xf numFmtId="0" fontId="8" fillId="2" borderId="18" xfId="2" applyFont="1" applyFill="1" applyBorder="1">
      <alignment vertical="top" wrapText="1"/>
      <protection locked="0"/>
    </xf>
    <xf numFmtId="37" fontId="7" fillId="6" borderId="2" xfId="0" applyFont="1" applyFill="1" applyBorder="1" applyNumberFormat="1">
      <alignment horizontal="right" vertical="center"/>
    </xf>
    <xf numFmtId="37" fontId="7" fillId="6" borderId="3" xfId="0" applyFont="1" applyFill="1" applyBorder="1" applyNumberFormat="1">
      <alignment horizontal="right" vertical="center"/>
    </xf>
    <xf numFmtId="173" fontId="4" fillId="0" borderId="13" xfId="0" applyFont="1" applyBorder="1" applyNumberFormat="1">
      <alignment horizontal="right" vertical="center"/>
    </xf>
    <xf numFmtId="3" fontId="6" fillId="3" borderId="13" xfId="0" applyFont="1" applyFill="1" applyBorder="1" applyNumberFormat="1">
      <alignment vertical="center"/>
      <protection locked="0"/>
    </xf>
    <xf numFmtId="172" fontId="4" fillId="0" borderId="12" xfId="0" applyFont="1" applyBorder="1" applyNumberFormat="1">
      <alignment vertical="center"/>
    </xf>
    <xf numFmtId="172" fontId="4" fillId="0" borderId="14" xfId="0" applyFont="1" applyBorder="1" applyNumberFormat="1">
      <alignment vertical="center"/>
    </xf>
    <xf numFmtId="37" fontId="7" fillId="6" borderId="1" xfId="0" applyFont="1" applyFill="1" applyBorder="1" applyNumberFormat="1">
      <alignment horizontal="right" vertical="center"/>
    </xf>
    <xf numFmtId="173" fontId="4" fillId="0" borderId="9" xfId="0" applyFont="1" applyBorder="1" applyNumberFormat="1">
      <alignment horizontal="right" vertical="center"/>
    </xf>
    <xf numFmtId="3" fontId="6" fillId="3" borderId="9" xfId="0" applyFont="1" applyFill="1" applyBorder="1" applyNumberFormat="1">
      <alignment vertical="center"/>
      <protection locked="0"/>
    </xf>
    <xf numFmtId="172" fontId="4" fillId="0" borderId="11" xfId="0" applyFont="1" applyBorder="1" applyNumberFormat="1">
      <alignment vertical="center"/>
    </xf>
    <xf numFmtId="0" fontId="4" fillId="0" borderId="19" xfId="0" applyFont="1" applyBorder="1"/>
    <xf numFmtId="0" fontId="4" fillId="0" borderId="16" xfId="0" applyFont="1" applyBorder="1"/>
    <xf numFmtId="0" fontId="4" fillId="0" borderId="18" xfId="0" applyFont="1" applyBorder="1"/>
    <xf numFmtId="172" fontId="7" fillId="6" borderId="2" xfId="0" applyFont="1" applyFill="1" applyBorder="1" applyNumberFormat="1">
      <alignment horizontal="right" vertical="center"/>
    </xf>
    <xf numFmtId="172" fontId="7" fillId="6" borderId="3" xfId="0" applyFont="1" applyFill="1" applyBorder="1" applyNumberFormat="1">
      <alignment horizontal="right" vertical="center"/>
    </xf>
    <xf numFmtId="0" fontId="5" fillId="4" borderId="11" xfId="0" applyFont="1" applyFill="1" applyBorder="1">
      <alignment vertical="center" wrapText="1"/>
    </xf>
    <xf numFmtId="172" fontId="7" fillId="6" borderId="1" xfId="0" applyFont="1" applyFill="1" applyBorder="1" applyNumberFormat="1">
      <alignment horizontal="right" vertical="center"/>
    </xf>
    <xf numFmtId="172" fontId="7" fillId="6" borderId="20" xfId="0" applyFont="1" applyFill="1" applyBorder="1" applyNumberFormat="1">
      <alignment horizontal="right" vertical="center"/>
    </xf>
    <xf numFmtId="173" fontId="4" fillId="0" borderId="21" xfId="0" applyFont="1" applyBorder="1" applyNumberFormat="1">
      <alignment horizontal="right" vertical="center"/>
    </xf>
    <xf numFmtId="172" fontId="4" fillId="3" borderId="21" xfId="0" applyFont="1" applyFill="1" applyBorder="1" applyNumberFormat="1">
      <alignment horizontal="right" vertical="center"/>
      <protection locked="0"/>
    </xf>
    <xf numFmtId="3" fontId="4" fillId="3" borderId="21" xfId="0" applyFont="1" applyFill="1" applyBorder="1" applyNumberFormat="1">
      <alignment horizontal="right" vertical="center"/>
      <protection locked="0"/>
    </xf>
    <xf numFmtId="172" fontId="4" fillId="3" borderId="22" xfId="0" applyFont="1" applyFill="1" applyBorder="1" applyNumberFormat="1">
      <alignment horizontal="right" vertical="center"/>
      <protection locked="0"/>
    </xf>
    <xf numFmtId="0" fontId="4" fillId="0" borderId="23" xfId="0" applyFont="1" applyBorder="1"/>
    <xf numFmtId="172" fontId="4" fillId="0" borderId="13" xfId="0" applyFont="1" applyBorder="1" applyNumberFormat="1">
      <alignment horizontal="center" vertical="center"/>
    </xf>
    <xf numFmtId="172" fontId="4" fillId="3" borderId="12" xfId="0" applyFont="1" applyFill="1" applyBorder="1" applyNumberFormat="1">
      <alignment horizontal="center" vertical="center"/>
      <protection locked="0"/>
    </xf>
    <xf numFmtId="172" fontId="4" fillId="0" borderId="9" xfId="0" applyFont="1" applyBorder="1" applyNumberFormat="1">
      <alignment horizontal="center" vertical="center"/>
    </xf>
    <xf numFmtId="0" fontId="10" fillId="0" borderId="11" xfId="0" applyFont="1" applyBorder="1">
      <alignment horizontal="left" vertical="center" wrapText="1"/>
    </xf>
    <xf numFmtId="173" fontId="4" fillId="0" borderId="12" xfId="0" applyFont="1" applyBorder="1" applyNumberFormat="1">
      <alignment horizontal="right" vertical="center"/>
    </xf>
    <xf numFmtId="173" fontId="4" fillId="0" borderId="14" xfId="0" applyFont="1" applyBorder="1" applyNumberFormat="1">
      <alignment horizontal="right" vertical="center"/>
    </xf>
    <xf numFmtId="173" fontId="4" fillId="0" borderId="11" xfId="0" applyFont="1" applyBorder="1" applyNumberFormat="1">
      <alignment horizontal="right" vertical="center"/>
    </xf>
    <xf numFmtId="0" fontId="4" fillId="0" borderId="24" xfId="0" applyFont="1" applyBorder="1"/>
    <xf numFmtId="0" fontId="5" fillId="4" borderId="25" xfId="0" applyFont="1" applyFill="1" applyBorder="1">
      <alignment horizontal="left" vertical="center" wrapText="1"/>
    </xf>
    <xf numFmtId="0" fontId="5" fillId="0" borderId="26" xfId="0" applyFont="1" applyBorder="1">
      <alignment horizontal="center" vertical="center" wrapText="1"/>
    </xf>
    <xf numFmtId="172" fontId="4" fillId="3" borderId="26" xfId="0" applyFont="1" applyFill="1" applyBorder="1" applyNumberFormat="1">
      <alignment horizontal="right" vertical="center"/>
      <protection locked="0"/>
    </xf>
    <xf numFmtId="172" fontId="4" fillId="3" borderId="27" xfId="0" applyFont="1" applyFill="1" applyBorder="1" applyNumberFormat="1">
      <alignment horizontal="right" vertical="center"/>
      <protection locked="0"/>
    </xf>
    <xf numFmtId="0" fontId="12" fillId="4" borderId="6" xfId="0" applyFont="1" applyFill="1" applyBorder="1">
      <alignment horizontal="left" vertical="center" wrapText="1"/>
    </xf>
    <xf numFmtId="0" fontId="10" fillId="4" borderId="7" xfId="0" applyFont="1" applyFill="1" applyBorder="1">
      <alignment horizontal="center" vertical="center" wrapText="1"/>
    </xf>
    <xf numFmtId="173" fontId="9" fillId="4" borderId="7" xfId="0" applyFont="1" applyFill="1" applyBorder="1" applyNumberFormat="1">
      <alignment horizontal="right" vertical="center"/>
    </xf>
    <xf numFmtId="0" fontId="4" fillId="4" borderId="8" xfId="0" applyFont="1" applyFill="1" applyBorder="1"/>
    <xf numFmtId="0" fontId="4" fillId="0" borderId="19" xfId="0" applyFont="1" applyBorder="1">
      <alignment wrapText="1"/>
    </xf>
    <xf numFmtId="0" fontId="4" fillId="0" borderId="28" xfId="0" applyFont="1" applyBorder="1"/>
    <xf numFmtId="0" fontId="7" fillId="0" borderId="29" xfId="0" applyFont="1" applyBorder="1">
      <alignment vertical="center"/>
    </xf>
    <xf numFmtId="0" fontId="7" fillId="0" borderId="30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31" xfId="0" applyFont="1" applyBorder="1">
      <alignment vertical="center"/>
    </xf>
    <xf numFmtId="172" fontId="7" fillId="5" borderId="22" xfId="0" applyFont="1" applyFill="1" applyBorder="1" applyNumberFormat="1">
      <alignment horizontal="center" vertical="top"/>
      <protection locked="0"/>
    </xf>
    <xf numFmtId="0" fontId="8" fillId="2" borderId="32" xfId="2" applyFont="1" applyFill="1" applyBorder="1">
      <alignment vertical="top" wrapText="1"/>
      <protection locked="0"/>
    </xf>
    <xf numFmtId="172" fontId="13" fillId="0" borderId="12" xfId="0" applyFont="1" applyBorder="1" applyNumberFormat="1">
      <alignment vertical="center"/>
    </xf>
    <xf numFmtId="0" fontId="4" fillId="0" borderId="1" xfId="0" applyFont="1" applyBorder="1">
      <alignment horizontal="center" vertical="center"/>
    </xf>
    <xf numFmtId="0" fontId="4" fillId="0" borderId="9" xfId="0" applyFont="1" applyBorder="1">
      <alignment horizontal="center" vertical="center"/>
    </xf>
    <xf numFmtId="0" fontId="4" fillId="0" borderId="25" xfId="0" applyFont="1" applyBorder="1">
      <alignment horizontal="center" vertical="center"/>
    </xf>
    <xf numFmtId="0" fontId="4" fillId="0" borderId="33" xfId="0" applyFont="1" applyBorder="1">
      <alignment horizontal="center" vertical="center" wrapText="1"/>
    </xf>
    <xf numFmtId="0" fontId="4" fillId="0" borderId="34" xfId="0" applyFont="1" applyBorder="1">
      <alignment horizontal="center" vertical="center" wrapText="1"/>
    </xf>
    <xf numFmtId="0" fontId="4" fillId="0" borderId="35" xfId="0" applyFont="1" applyBorder="1">
      <alignment horizontal="center" vertical="center" wrapText="1"/>
    </xf>
    <xf numFmtId="0" fontId="4" fillId="0" borderId="36" xfId="0" applyFont="1" applyBorder="1">
      <alignment horizontal="center" vertical="center" wrapText="1"/>
    </xf>
    <xf numFmtId="0" fontId="4" fillId="0" borderId="37" xfId="0" applyFont="1" applyBorder="1">
      <alignment horizontal="center" vertical="center" wrapText="1"/>
    </xf>
    <xf numFmtId="0" fontId="4" fillId="7" borderId="38" xfId="0" applyFont="1" applyFill="1" applyBorder="1">
      <alignment horizontal="center" vertical="center" wrapText="1"/>
    </xf>
    <xf numFmtId="0" fontId="4" fillId="7" borderId="15" xfId="0" applyFont="1" applyFill="1" applyBorder="1">
      <alignment horizontal="center" vertical="center" wrapText="1"/>
    </xf>
    <xf numFmtId="0" fontId="4" fillId="7" borderId="28" xfId="0" applyFont="1" applyFill="1" applyBorder="1">
      <alignment horizontal="center" vertical="center" wrapText="1"/>
    </xf>
    <xf numFmtId="0" fontId="5" fillId="0" borderId="3" xfId="0" applyFont="1" applyBorder="1">
      <alignment horizontal="center" vertical="center" wrapText="1"/>
    </xf>
    <xf numFmtId="0" fontId="5" fillId="0" borderId="13" xfId="0" applyFont="1" applyBorder="1">
      <alignment horizontal="center" vertical="center" wrapText="1"/>
    </xf>
    <xf numFmtId="0" fontId="5" fillId="0" borderId="27" xfId="0" applyFont="1" applyBorder="1">
      <alignment horizontal="center" vertical="center" wrapText="1"/>
    </xf>
    <xf numFmtId="0" fontId="4" fillId="0" borderId="13" xfId="0" applyFont="1" applyBorder="1">
      <alignment horizontal="center" vertical="center"/>
    </xf>
    <xf numFmtId="0" fontId="4" fillId="0" borderId="27" xfId="0" applyFont="1" applyBorder="1">
      <alignment horizontal="center" vertical="center"/>
    </xf>
    <xf numFmtId="0" fontId="4" fillId="0" borderId="10" xfId="0" applyFont="1" applyBorder="1">
      <alignment horizontal="center" vertical="center"/>
    </xf>
    <xf numFmtId="0" fontId="4" fillId="0" borderId="26" xfId="0" applyFont="1" applyBorder="1">
      <alignment horizontal="center" vertical="center"/>
    </xf>
    <xf numFmtId="0" fontId="8" fillId="2" borderId="8" xfId="0" applyFont="1" applyFill="1" applyBorder="1">
      <alignment vertical="top" wrapText="1"/>
    </xf>
    <xf numFmtId="2" fontId="6" fillId="7" borderId="16" xfId="0" applyFont="1" applyFill="1" applyBorder="1" applyNumberFormat="1">
      <alignment horizontal="center" vertical="center"/>
    </xf>
    <xf numFmtId="3" fontId="4" fillId="3" borderId="10" xfId="0" applyFont="1" applyFill="1" applyBorder="1" applyNumberFormat="1">
      <alignment horizontal="right" vertical="center"/>
    </xf>
    <xf numFmtId="3" fontId="4" fillId="3" borderId="13" xfId="0" applyFont="1" applyFill="1" applyBorder="1" applyNumberFormat="1">
      <alignment horizontal="right" vertical="center"/>
    </xf>
    <xf numFmtId="3" fontId="4" fillId="3" borderId="9" xfId="0" applyFont="1" applyFill="1" applyBorder="1" applyNumberFormat="1">
      <alignment horizontal="right" vertical="center"/>
    </xf>
    <xf numFmtId="2" fontId="6" fillId="7" borderId="17" xfId="0" applyFont="1" applyFill="1" applyBorder="1" applyNumberFormat="1">
      <alignment horizontal="center" vertical="center"/>
    </xf>
    <xf numFmtId="172" fontId="4" fillId="3" borderId="10" xfId="0" applyFont="1" applyFill="1" applyBorder="1" applyNumberFormat="1">
      <alignment horizontal="right" vertical="center"/>
    </xf>
    <xf numFmtId="172" fontId="4" fillId="3" borderId="13" xfId="0" applyFont="1" applyFill="1" applyBorder="1" applyNumberFormat="1">
      <alignment horizontal="right" vertical="center"/>
    </xf>
    <xf numFmtId="172" fontId="4" fillId="3" borderId="9" xfId="0" applyFont="1" applyFill="1" applyBorder="1" applyNumberFormat="1">
      <alignment horizontal="right" vertical="center"/>
    </xf>
    <xf numFmtId="172" fontId="4" fillId="3" borderId="12" xfId="0" applyFont="1" applyFill="1" applyBorder="1" applyNumberFormat="1">
      <alignment horizontal="right" vertical="center"/>
    </xf>
    <xf numFmtId="172" fontId="4" fillId="3" borderId="14" xfId="0" applyFont="1" applyFill="1" applyBorder="1" applyNumberFormat="1">
      <alignment horizontal="right" vertical="center"/>
    </xf>
    <xf numFmtId="172" fontId="4" fillId="3" borderId="11" xfId="0" applyFont="1" applyFill="1" applyBorder="1" applyNumberFormat="1">
      <alignment horizontal="right" vertical="center"/>
    </xf>
    <xf numFmtId="2" fontId="6" fillId="0" borderId="17" xfId="0" applyFont="1" applyBorder="1" applyNumberFormat="1">
      <alignment horizontal="center" vertical="center" wrapText="1"/>
    </xf>
    <xf numFmtId="2" fontId="6" fillId="7" borderId="17" xfId="0" applyFont="1" applyFill="1" applyBorder="1" applyNumberFormat="1">
      <alignment horizontal="center" vertical="center" wrapText="1"/>
    </xf>
    <xf numFmtId="172" fontId="7" fillId="5" borderId="12" xfId="0" applyFont="1" applyFill="1" applyBorder="1" applyNumberFormat="1">
      <alignment horizontal="center" vertical="top"/>
    </xf>
    <xf numFmtId="172" fontId="7" fillId="5" borderId="14" xfId="0" applyFont="1" applyFill="1" applyBorder="1" applyNumberFormat="1">
      <alignment horizontal="center" vertical="top"/>
    </xf>
    <xf numFmtId="172" fontId="7" fillId="5" borderId="11" xfId="0" applyFont="1" applyFill="1" applyBorder="1" applyNumberFormat="1">
      <alignment horizontal="center" vertical="top"/>
    </xf>
    <xf numFmtId="0" fontId="8" fillId="2" borderId="18" xfId="0" applyFont="1" applyFill="1" applyBorder="1">
      <alignment vertical="top" wrapText="1"/>
    </xf>
    <xf numFmtId="0" fontId="6" fillId="3" borderId="10" xfId="0" applyFont="1" applyFill="1" applyBorder="1">
      <alignment vertical="center"/>
    </xf>
    <xf numFmtId="3" fontId="6" fillId="3" borderId="10" xfId="0" applyFont="1" applyFill="1" applyBorder="1" applyNumberFormat="1">
      <alignment vertical="center"/>
    </xf>
    <xf numFmtId="3" fontId="6" fillId="3" borderId="13" xfId="0" applyFont="1" applyFill="1" applyBorder="1" applyNumberFormat="1">
      <alignment vertical="center"/>
    </xf>
    <xf numFmtId="3" fontId="6" fillId="3" borderId="9" xfId="0" applyFont="1" applyFill="1" applyBorder="1" applyNumberFormat="1">
      <alignment vertical="center"/>
    </xf>
    <xf numFmtId="172" fontId="4" fillId="3" borderId="21" xfId="0" applyFont="1" applyFill="1" applyBorder="1" applyNumberFormat="1">
      <alignment horizontal="right" vertical="center"/>
    </xf>
    <xf numFmtId="3" fontId="4" fillId="3" borderId="21" xfId="0" applyFont="1" applyFill="1" applyBorder="1" applyNumberFormat="1">
      <alignment horizontal="right" vertical="center"/>
    </xf>
    <xf numFmtId="172" fontId="4" fillId="3" borderId="22" xfId="0" applyFont="1" applyFill="1" applyBorder="1" applyNumberFormat="1">
      <alignment horizontal="right" vertical="center"/>
    </xf>
    <xf numFmtId="172" fontId="4" fillId="3" borderId="10" xfId="0" applyFont="1" applyFill="1" applyBorder="1" applyNumberFormat="1">
      <alignment horizontal="center" vertical="center"/>
    </xf>
    <xf numFmtId="172" fontId="4" fillId="3" borderId="12" xfId="0" applyFont="1" applyFill="1" applyBorder="1" applyNumberFormat="1">
      <alignment horizontal="center" vertical="center"/>
    </xf>
    <xf numFmtId="172" fontId="4" fillId="3" borderId="26" xfId="0" applyFont="1" applyFill="1" applyBorder="1" applyNumberFormat="1">
      <alignment horizontal="right" vertical="center"/>
    </xf>
    <xf numFmtId="172" fontId="4" fillId="3" borderId="27" xfId="0" applyFont="1" applyFill="1" applyBorder="1" applyNumberFormat="1">
      <alignment horizontal="right" vertical="center"/>
    </xf>
    <xf numFmtId="172" fontId="7" fillId="5" borderId="22" xfId="0" applyFont="1" applyFill="1" applyBorder="1" applyNumberFormat="1">
      <alignment horizontal="center" vertical="top"/>
    </xf>
    <xf numFmtId="0" fontId="8" fillId="2" borderId="32" xfId="0" applyFont="1" applyFill="1" applyBorder="1">
      <alignment vertical="top" wrapText="1"/>
    </xf>
  </cellXfs>
  <cellStyles count="3">
    <cellStyle name="Normal" xfId="0" builtinId="0"/>
    <cellStyle name="Обычный 2" xfId="1"/>
    <cellStyle name="Обычный 3" xfId="2"/>
  </cellStyles>
  <dxfs count="9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D58F9E2-4B95-8A5B-709B-17DCC0CE9137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331C6F-D23E-153F-7135-E386CA808DAC}" mc:Ignorable="x14ac xr xr2 xr3">
  <dimension ref="A1:L143"/>
  <sheetViews>
    <sheetView topLeftCell="A1" zoomScale="115" workbookViewId="0" tabSelected="1">
      <pane ySplit="3" topLeftCell="A139" activePane="bottomLeft" state="frozen"/>
    </sheetView>
  </sheetViews>
  <sheetFormatPr defaultColWidth="8.33203125" customHeight="1" defaultRowHeight="11.25"/>
  <cols>
    <col min="1" max="1" style="5" width="40.33203125" customWidth="1"/>
    <col min="2" max="2" style="6" width="30.5" customWidth="1"/>
    <col min="3" max="7" style="7" width="11.5" customWidth="1"/>
    <col min="8" max="11" style="7" width="12.5" customWidth="1"/>
    <col min="12" max="12" style="7" width="20.83203125" customWidth="1"/>
  </cols>
  <sheetData>
    <row s="8" customFormat="1" customHeight="1" ht="11.25">
      <c r="A1" s="117" t="s">
        <v>2</v>
      </c>
      <c r="B1" s="128" t="s">
        <v>3</v>
      </c>
      <c r="C1" s="10" t="s">
        <v>4</v>
      </c>
      <c r="D1" s="11" t="s">
        <v>4</v>
      </c>
      <c r="E1" s="12" t="s">
        <v>5</v>
      </c>
      <c r="F1" s="120" t="s">
        <v>6</v>
      </c>
      <c r="G1" s="121"/>
      <c r="H1" s="121"/>
      <c r="I1" s="121"/>
      <c r="J1" s="121"/>
      <c r="K1" s="122"/>
      <c r="L1" s="125" t="s">
        <v>7</v>
      </c>
    </row>
    <row s="8" customFormat="1" customHeight="1" ht="11.25">
      <c r="A2" s="118"/>
      <c r="B2" s="129"/>
      <c r="C2" s="118">
        <v>2022</v>
      </c>
      <c r="D2" s="133">
        <v>2023</v>
      </c>
      <c r="E2" s="131">
        <v>2024</v>
      </c>
      <c r="F2" s="123">
        <v>2025</v>
      </c>
      <c r="G2" s="124"/>
      <c r="H2" s="123">
        <v>2026</v>
      </c>
      <c r="I2" s="124"/>
      <c r="J2" s="123">
        <v>2027</v>
      </c>
      <c r="K2" s="124"/>
      <c r="L2" s="126"/>
    </row>
    <row s="8" customFormat="1" customHeight="1" ht="11.25">
      <c r="A3" s="119"/>
      <c r="B3" s="130"/>
      <c r="C3" s="119"/>
      <c r="D3" s="134"/>
      <c r="E3" s="132"/>
      <c r="F3" s="13" t="s">
        <v>8</v>
      </c>
      <c r="G3" s="14" t="s">
        <v>9</v>
      </c>
      <c r="H3" s="13" t="s">
        <v>8</v>
      </c>
      <c r="I3" s="14" t="s">
        <v>9</v>
      </c>
      <c r="J3" s="13" t="s">
        <v>8</v>
      </c>
      <c r="K3" s="14" t="s">
        <v>9</v>
      </c>
      <c r="L3" s="127"/>
    </row>
    <row s="9" customFormat="1" customHeight="1" ht="72">
      <c r="A4" s="15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35" t="s">
        <v>11</v>
      </c>
    </row>
    <row customHeight="1" ht="12">
      <c r="A5" s="18" t="s">
        <v>12</v>
      </c>
      <c r="B5" s="19"/>
      <c r="C5" s="20"/>
      <c r="D5" s="20"/>
      <c r="E5" s="39"/>
      <c r="F5" s="46"/>
      <c r="G5" s="39"/>
      <c r="H5" s="46"/>
      <c r="I5" s="39"/>
      <c r="J5" s="46"/>
      <c r="K5" s="39"/>
      <c r="L5" s="136"/>
    </row>
    <row customHeight="1" ht="58.5">
      <c r="A6" s="21" t="s">
        <v>13</v>
      </c>
      <c r="B6" s="22" t="s">
        <v>14</v>
      </c>
      <c r="C6" s="137">
        <v>1</v>
      </c>
      <c r="D6" s="137">
        <v>1</v>
      </c>
      <c r="E6" s="138">
        <v>1</v>
      </c>
      <c r="F6" s="139">
        <v>1</v>
      </c>
      <c r="G6" s="138">
        <v>1</v>
      </c>
      <c r="H6" s="139">
        <v>1</v>
      </c>
      <c r="I6" s="138">
        <v>1</v>
      </c>
      <c r="J6" s="139">
        <v>1</v>
      </c>
      <c r="K6" s="138">
        <v>1</v>
      </c>
      <c r="L6" s="140"/>
    </row>
    <row customHeight="1" ht="19.5">
      <c r="A7" s="21" t="s">
        <v>15</v>
      </c>
      <c r="B7" s="22" t="s">
        <v>16</v>
      </c>
      <c r="C7" s="141">
        <v>717707</v>
      </c>
      <c r="D7" s="141">
        <v>853028</v>
      </c>
      <c r="E7" s="142">
        <v>816075</v>
      </c>
      <c r="F7" s="143">
        <v>985500</v>
      </c>
      <c r="G7" s="142">
        <v>986000</v>
      </c>
      <c r="H7" s="143">
        <v>1055700</v>
      </c>
      <c r="I7" s="142">
        <v>1108485</v>
      </c>
      <c r="J7" s="143">
        <v>1110100</v>
      </c>
      <c r="K7" s="142">
        <v>1165605</v>
      </c>
      <c r="L7" s="140"/>
    </row>
    <row customHeight="1" ht="30">
      <c r="A8" s="42" t="s">
        <v>17</v>
      </c>
      <c r="B8" s="43" t="s">
        <v>18</v>
      </c>
      <c r="C8" s="144">
        <v>240</v>
      </c>
      <c r="D8" s="144">
        <v>238</v>
      </c>
      <c r="E8" s="145">
        <v>238</v>
      </c>
      <c r="F8" s="146">
        <v>240</v>
      </c>
      <c r="G8" s="145">
        <v>242</v>
      </c>
      <c r="H8" s="146">
        <v>242</v>
      </c>
      <c r="I8" s="145">
        <v>245</v>
      </c>
      <c r="J8" s="146">
        <v>244</v>
      </c>
      <c r="K8" s="145">
        <v>247</v>
      </c>
      <c r="L8" s="140"/>
    </row>
    <row customHeight="1" ht="26.25">
      <c r="A9" s="50" t="s">
        <v>19</v>
      </c>
      <c r="B9" s="51" t="s">
        <v>14</v>
      </c>
      <c r="C9" s="52">
        <f t="shared" si="0" ref="C9:K9">C11+C29+C49+C50</f>
        <v>469</v>
      </c>
      <c r="D9" s="52">
        <f t="shared" si="0"/>
        <v>532</v>
      </c>
      <c r="E9" s="53">
        <f t="shared" si="0"/>
        <v>534</v>
      </c>
      <c r="F9" s="57">
        <f t="shared" si="0"/>
        <v>538</v>
      </c>
      <c r="G9" s="53">
        <f t="shared" si="0"/>
        <v>540</v>
      </c>
      <c r="H9" s="57">
        <f t="shared" si="0"/>
        <v>541</v>
      </c>
      <c r="I9" s="53">
        <f t="shared" si="0"/>
        <v>543</v>
      </c>
      <c r="J9" s="57">
        <f t="shared" si="0"/>
        <v>544</v>
      </c>
      <c r="K9" s="53">
        <f t="shared" si="0"/>
        <v>546</v>
      </c>
      <c r="L9" s="140"/>
    </row>
    <row customHeight="1" ht="18">
      <c r="A10" s="21" t="s">
        <v>20</v>
      </c>
      <c r="B10" s="22"/>
      <c r="C10" s="25"/>
      <c r="D10" s="25"/>
      <c r="E10" s="54"/>
      <c r="F10" s="58"/>
      <c r="G10" s="54"/>
      <c r="H10" s="58"/>
      <c r="I10" s="54"/>
      <c r="J10" s="58"/>
      <c r="K10" s="54"/>
      <c r="L10" s="140"/>
    </row>
    <row s="9" customFormat="1" customHeight="1" ht="42.75">
      <c r="A11" s="26" t="s">
        <v>21</v>
      </c>
      <c r="B11" s="22" t="s">
        <v>22</v>
      </c>
      <c r="C11" s="25">
        <f t="shared" si="1" ref="C11:K11">SUM(C13:C14,C22:C28)</f>
        <v>135</v>
      </c>
      <c r="D11" s="25">
        <f t="shared" si="1"/>
        <v>131</v>
      </c>
      <c r="E11" s="54">
        <f t="shared" si="1"/>
        <v>132</v>
      </c>
      <c r="F11" s="58">
        <f t="shared" si="1"/>
        <v>134</v>
      </c>
      <c r="G11" s="54">
        <f t="shared" si="1"/>
        <v>134</v>
      </c>
      <c r="H11" s="58">
        <f t="shared" si="1"/>
        <v>135</v>
      </c>
      <c r="I11" s="54">
        <f t="shared" si="1"/>
        <v>135</v>
      </c>
      <c r="J11" s="58">
        <f t="shared" si="1"/>
        <v>136</v>
      </c>
      <c r="K11" s="54">
        <f t="shared" si="1"/>
        <v>136</v>
      </c>
      <c r="L11" s="140"/>
    </row>
    <row customHeight="1" ht="19.5">
      <c r="A12" s="21" t="s">
        <v>23</v>
      </c>
      <c r="B12" s="22"/>
      <c r="C12" s="25"/>
      <c r="D12" s="25"/>
      <c r="E12" s="54"/>
      <c r="F12" s="58"/>
      <c r="G12" s="54"/>
      <c r="H12" s="58"/>
      <c r="I12" s="54"/>
      <c r="J12" s="58"/>
      <c r="K12" s="54"/>
      <c r="L12" s="147"/>
    </row>
    <row customHeight="1" ht="19.5">
      <c r="A13" s="21" t="s">
        <v>24</v>
      </c>
      <c r="B13" s="22" t="s">
        <v>22</v>
      </c>
      <c r="C13" s="137">
        <v>10</v>
      </c>
      <c r="D13" s="137">
        <v>8</v>
      </c>
      <c r="E13" s="138">
        <v>8</v>
      </c>
      <c r="F13" s="139">
        <v>8</v>
      </c>
      <c r="G13" s="138">
        <v>8</v>
      </c>
      <c r="H13" s="139">
        <v>8</v>
      </c>
      <c r="I13" s="138">
        <v>8</v>
      </c>
      <c r="J13" s="139">
        <v>8</v>
      </c>
      <c r="K13" s="138">
        <v>8</v>
      </c>
      <c r="L13" s="148"/>
    </row>
    <row customHeight="1" ht="19.5">
      <c r="A14" s="27" t="s">
        <v>25</v>
      </c>
      <c r="B14" s="22" t="s">
        <v>22</v>
      </c>
      <c r="C14" s="137">
        <v>11</v>
      </c>
      <c r="D14" s="137">
        <v>9</v>
      </c>
      <c r="E14" s="138">
        <v>10</v>
      </c>
      <c r="F14" s="139">
        <v>10</v>
      </c>
      <c r="G14" s="138">
        <v>10</v>
      </c>
      <c r="H14" s="139">
        <v>10</v>
      </c>
      <c r="I14" s="138">
        <v>10</v>
      </c>
      <c r="J14" s="139">
        <v>10</v>
      </c>
      <c r="K14" s="138">
        <v>10</v>
      </c>
      <c r="L14" s="140"/>
    </row>
    <row customHeight="1" ht="21.75">
      <c r="A15" s="21" t="s">
        <v>26</v>
      </c>
      <c r="B15" s="22" t="s">
        <v>22</v>
      </c>
      <c r="C15" s="137">
        <v>5</v>
      </c>
      <c r="D15" s="137">
        <v>3</v>
      </c>
      <c r="E15" s="138">
        <v>3</v>
      </c>
      <c r="F15" s="139">
        <v>3</v>
      </c>
      <c r="G15" s="138">
        <v>3</v>
      </c>
      <c r="H15" s="139">
        <v>3</v>
      </c>
      <c r="I15" s="138">
        <v>3</v>
      </c>
      <c r="J15" s="139">
        <v>3</v>
      </c>
      <c r="K15" s="138">
        <v>3</v>
      </c>
      <c r="L15" s="140"/>
    </row>
    <row customHeight="1" ht="17.25">
      <c r="A16" s="21" t="s">
        <v>27</v>
      </c>
      <c r="B16" s="22" t="s">
        <v>22</v>
      </c>
      <c r="C16" s="137">
        <v>0</v>
      </c>
      <c r="D16" s="137">
        <v>0</v>
      </c>
      <c r="E16" s="138">
        <v>0</v>
      </c>
      <c r="F16" s="139">
        <v>0</v>
      </c>
      <c r="G16" s="138">
        <v>0</v>
      </c>
      <c r="H16" s="139">
        <v>0</v>
      </c>
      <c r="I16" s="138">
        <v>0</v>
      </c>
      <c r="J16" s="139">
        <v>0</v>
      </c>
      <c r="K16" s="138">
        <v>0</v>
      </c>
      <c r="L16" s="140"/>
    </row>
    <row customHeight="1" ht="17.25">
      <c r="A17" s="21" t="s">
        <v>28</v>
      </c>
      <c r="B17" s="22" t="s">
        <v>22</v>
      </c>
      <c r="C17" s="137">
        <v>1</v>
      </c>
      <c r="D17" s="137">
        <v>2</v>
      </c>
      <c r="E17" s="138">
        <v>2</v>
      </c>
      <c r="F17" s="139">
        <v>2</v>
      </c>
      <c r="G17" s="138">
        <v>2</v>
      </c>
      <c r="H17" s="139">
        <v>2</v>
      </c>
      <c r="I17" s="138">
        <v>2</v>
      </c>
      <c r="J17" s="139">
        <v>2</v>
      </c>
      <c r="K17" s="138">
        <v>2</v>
      </c>
      <c r="L17" s="140"/>
    </row>
    <row customHeight="1" ht="17.25">
      <c r="A18" s="21" t="s">
        <v>29</v>
      </c>
      <c r="B18" s="22" t="s">
        <v>22</v>
      </c>
      <c r="C18" s="137">
        <v>0</v>
      </c>
      <c r="D18" s="137">
        <v>0</v>
      </c>
      <c r="E18" s="138">
        <v>0</v>
      </c>
      <c r="F18" s="139">
        <v>0</v>
      </c>
      <c r="G18" s="138">
        <v>0</v>
      </c>
      <c r="H18" s="139">
        <v>0</v>
      </c>
      <c r="I18" s="138">
        <v>0</v>
      </c>
      <c r="J18" s="139">
        <v>0</v>
      </c>
      <c r="K18" s="138">
        <v>0</v>
      </c>
      <c r="L18" s="140"/>
    </row>
    <row customHeight="1" ht="47.25">
      <c r="A19" s="21" t="s">
        <v>30</v>
      </c>
      <c r="B19" s="22" t="s">
        <v>22</v>
      </c>
      <c r="C19" s="137">
        <v>5</v>
      </c>
      <c r="D19" s="137">
        <v>4</v>
      </c>
      <c r="E19" s="138">
        <v>5</v>
      </c>
      <c r="F19" s="139">
        <v>5</v>
      </c>
      <c r="G19" s="138">
        <v>5</v>
      </c>
      <c r="H19" s="139">
        <v>5</v>
      </c>
      <c r="I19" s="138">
        <v>5</v>
      </c>
      <c r="J19" s="139">
        <v>5</v>
      </c>
      <c r="K19" s="138">
        <v>5</v>
      </c>
      <c r="L19" s="140"/>
    </row>
    <row customHeight="1" ht="21">
      <c r="A20" s="27" t="s">
        <v>31</v>
      </c>
      <c r="B20" s="22" t="s">
        <v>22</v>
      </c>
      <c r="C20" s="137">
        <v>0</v>
      </c>
      <c r="D20" s="137">
        <v>0</v>
      </c>
      <c r="E20" s="138">
        <v>0</v>
      </c>
      <c r="F20" s="139">
        <v>0</v>
      </c>
      <c r="G20" s="138">
        <v>0</v>
      </c>
      <c r="H20" s="139">
        <v>0</v>
      </c>
      <c r="I20" s="138">
        <v>0</v>
      </c>
      <c r="J20" s="139">
        <v>0</v>
      </c>
      <c r="K20" s="138">
        <v>0</v>
      </c>
      <c r="L20" s="140"/>
    </row>
    <row customHeight="1" ht="21">
      <c r="A21" s="27" t="s">
        <v>32</v>
      </c>
      <c r="B21" s="22" t="s">
        <v>22</v>
      </c>
      <c r="C21" s="137">
        <v>0</v>
      </c>
      <c r="D21" s="137">
        <v>0</v>
      </c>
      <c r="E21" s="138">
        <v>0</v>
      </c>
      <c r="F21" s="139">
        <v>0</v>
      </c>
      <c r="G21" s="138">
        <v>0</v>
      </c>
      <c r="H21" s="139">
        <v>0</v>
      </c>
      <c r="I21" s="138">
        <v>0</v>
      </c>
      <c r="J21" s="139">
        <v>0</v>
      </c>
      <c r="K21" s="138">
        <v>0</v>
      </c>
      <c r="L21" s="140"/>
    </row>
    <row customHeight="1" ht="17.25">
      <c r="A22" s="21" t="s">
        <v>33</v>
      </c>
      <c r="B22" s="22" t="s">
        <v>22</v>
      </c>
      <c r="C22" s="137">
        <v>10</v>
      </c>
      <c r="D22" s="137">
        <v>7</v>
      </c>
      <c r="E22" s="138">
        <v>7</v>
      </c>
      <c r="F22" s="139">
        <v>7</v>
      </c>
      <c r="G22" s="138">
        <v>7</v>
      </c>
      <c r="H22" s="139">
        <v>7</v>
      </c>
      <c r="I22" s="138">
        <v>7</v>
      </c>
      <c r="J22" s="139">
        <v>7</v>
      </c>
      <c r="K22" s="138">
        <v>7</v>
      </c>
      <c r="L22" s="140"/>
    </row>
    <row customHeight="1" ht="26.25">
      <c r="A23" s="21" t="s">
        <v>34</v>
      </c>
      <c r="B23" s="22" t="s">
        <v>22</v>
      </c>
      <c r="C23" s="137">
        <v>35</v>
      </c>
      <c r="D23" s="137">
        <v>33</v>
      </c>
      <c r="E23" s="138">
        <v>33</v>
      </c>
      <c r="F23" s="139">
        <v>33</v>
      </c>
      <c r="G23" s="138">
        <v>33</v>
      </c>
      <c r="H23" s="139">
        <v>33</v>
      </c>
      <c r="I23" s="138">
        <v>33</v>
      </c>
      <c r="J23" s="139">
        <v>33</v>
      </c>
      <c r="K23" s="138">
        <v>33</v>
      </c>
      <c r="L23" s="140"/>
    </row>
    <row customHeight="1" ht="26.25">
      <c r="A24" s="21" t="s">
        <v>35</v>
      </c>
      <c r="B24" s="22" t="s">
        <v>22</v>
      </c>
      <c r="C24" s="137">
        <v>4</v>
      </c>
      <c r="D24" s="137">
        <v>17</v>
      </c>
      <c r="E24" s="138">
        <v>17</v>
      </c>
      <c r="F24" s="139">
        <v>17</v>
      </c>
      <c r="G24" s="138">
        <v>17</v>
      </c>
      <c r="H24" s="139">
        <v>17</v>
      </c>
      <c r="I24" s="138">
        <v>17</v>
      </c>
      <c r="J24" s="139">
        <v>17</v>
      </c>
      <c r="K24" s="138">
        <v>17</v>
      </c>
      <c r="L24" s="140"/>
    </row>
    <row customHeight="1" ht="26.25">
      <c r="A25" s="27" t="s">
        <v>36</v>
      </c>
      <c r="B25" s="22" t="s">
        <v>22</v>
      </c>
      <c r="C25" s="137">
        <v>5</v>
      </c>
      <c r="D25" s="137">
        <v>5</v>
      </c>
      <c r="E25" s="138">
        <v>5</v>
      </c>
      <c r="F25" s="139">
        <v>5</v>
      </c>
      <c r="G25" s="138">
        <v>5</v>
      </c>
      <c r="H25" s="139">
        <v>5</v>
      </c>
      <c r="I25" s="138">
        <v>5</v>
      </c>
      <c r="J25" s="139">
        <v>5</v>
      </c>
      <c r="K25" s="138">
        <v>5</v>
      </c>
      <c r="L25" s="140"/>
    </row>
    <row customHeight="1" ht="22.5">
      <c r="A26" s="21" t="s">
        <v>37</v>
      </c>
      <c r="B26" s="22" t="s">
        <v>22</v>
      </c>
      <c r="C26" s="137">
        <v>0</v>
      </c>
      <c r="D26" s="137">
        <v>0</v>
      </c>
      <c r="E26" s="138">
        <v>0</v>
      </c>
      <c r="F26" s="139">
        <v>0</v>
      </c>
      <c r="G26" s="138">
        <v>0</v>
      </c>
      <c r="H26" s="139">
        <v>0</v>
      </c>
      <c r="I26" s="138">
        <v>0</v>
      </c>
      <c r="J26" s="139">
        <v>0</v>
      </c>
      <c r="K26" s="138">
        <v>0</v>
      </c>
      <c r="L26" s="140"/>
    </row>
    <row customHeight="1" ht="22.5">
      <c r="A27" s="27" t="s">
        <v>38</v>
      </c>
      <c r="B27" s="22" t="s">
        <v>22</v>
      </c>
      <c r="C27" s="137">
        <v>0</v>
      </c>
      <c r="D27" s="137">
        <v>0</v>
      </c>
      <c r="E27" s="138">
        <v>0</v>
      </c>
      <c r="F27" s="139">
        <v>0</v>
      </c>
      <c r="G27" s="138">
        <v>0</v>
      </c>
      <c r="H27" s="139">
        <v>0</v>
      </c>
      <c r="I27" s="138">
        <v>0</v>
      </c>
      <c r="J27" s="139">
        <v>0</v>
      </c>
      <c r="K27" s="138">
        <v>0</v>
      </c>
      <c r="L27" s="140"/>
    </row>
    <row customHeight="1" ht="17.25">
      <c r="A28" s="21" t="s">
        <v>39</v>
      </c>
      <c r="B28" s="22" t="s">
        <v>22</v>
      </c>
      <c r="C28" s="137">
        <v>60</v>
      </c>
      <c r="D28" s="137">
        <v>52</v>
      </c>
      <c r="E28" s="138">
        <v>52</v>
      </c>
      <c r="F28" s="139">
        <v>54</v>
      </c>
      <c r="G28" s="138">
        <v>54</v>
      </c>
      <c r="H28" s="139">
        <v>55</v>
      </c>
      <c r="I28" s="138">
        <v>55</v>
      </c>
      <c r="J28" s="139">
        <v>56</v>
      </c>
      <c r="K28" s="138">
        <v>56</v>
      </c>
      <c r="L28" s="140"/>
    </row>
    <row s="9" customFormat="1" customHeight="1" ht="25.5">
      <c r="A29" s="26" t="s">
        <v>40</v>
      </c>
      <c r="B29" s="22" t="s">
        <v>22</v>
      </c>
      <c r="C29" s="25">
        <f t="shared" si="2" ref="C29:K82">SUM(C33:C48)</f>
        <v>334</v>
      </c>
      <c r="D29" s="25">
        <f t="shared" si="2"/>
        <v>401</v>
      </c>
      <c r="E29" s="54">
        <f t="shared" si="2"/>
        <v>402</v>
      </c>
      <c r="F29" s="58">
        <f t="shared" si="2"/>
        <v>404</v>
      </c>
      <c r="G29" s="54">
        <f t="shared" si="2"/>
        <v>406</v>
      </c>
      <c r="H29" s="58">
        <f t="shared" si="2"/>
        <v>406</v>
      </c>
      <c r="I29" s="54">
        <f t="shared" si="2"/>
        <v>408</v>
      </c>
      <c r="J29" s="58">
        <f t="shared" si="2"/>
        <v>408</v>
      </c>
      <c r="K29" s="54">
        <f t="shared" si="2"/>
        <v>410</v>
      </c>
      <c r="L29" s="140"/>
    </row>
    <row s="9" customFormat="1" customHeight="1" ht="16.5">
      <c r="A30" s="26" t="s">
        <v>41</v>
      </c>
      <c r="B30" s="22"/>
      <c r="C30" s="25"/>
      <c r="D30" s="25"/>
      <c r="E30" s="54"/>
      <c r="F30" s="58"/>
      <c r="G30" s="54"/>
      <c r="H30" s="58"/>
      <c r="I30" s="54"/>
      <c r="J30" s="58"/>
      <c r="K30" s="54"/>
      <c r="L30" s="140"/>
    </row>
    <row s="9" customFormat="1" customHeight="1" ht="30">
      <c r="A31" s="28" t="s">
        <v>42</v>
      </c>
      <c r="B31" s="22" t="s">
        <v>22</v>
      </c>
      <c r="C31" s="137">
        <v>63</v>
      </c>
      <c r="D31" s="137">
        <v>77</v>
      </c>
      <c r="E31" s="138">
        <v>80</v>
      </c>
      <c r="F31" s="139">
        <v>81</v>
      </c>
      <c r="G31" s="138">
        <v>82</v>
      </c>
      <c r="H31" s="139">
        <v>83</v>
      </c>
      <c r="I31" s="138">
        <v>85</v>
      </c>
      <c r="J31" s="139">
        <v>86</v>
      </c>
      <c r="K31" s="138">
        <v>87</v>
      </c>
      <c r="L31" s="140"/>
    </row>
    <row customHeight="1" ht="19.5">
      <c r="A32" s="21" t="s">
        <v>23</v>
      </c>
      <c r="B32" s="22"/>
      <c r="C32" s="25"/>
      <c r="D32" s="25"/>
      <c r="E32" s="54"/>
      <c r="F32" s="58"/>
      <c r="G32" s="54"/>
      <c r="H32" s="58"/>
      <c r="I32" s="54"/>
      <c r="J32" s="58"/>
      <c r="K32" s="54"/>
      <c r="L32" s="147"/>
    </row>
    <row customHeight="1" ht="23.25">
      <c r="A33" s="21" t="s">
        <v>24</v>
      </c>
      <c r="B33" s="22" t="s">
        <v>22</v>
      </c>
      <c r="C33" s="137">
        <v>23</v>
      </c>
      <c r="D33" s="137">
        <v>27</v>
      </c>
      <c r="E33" s="138">
        <v>27</v>
      </c>
      <c r="F33" s="139">
        <v>27</v>
      </c>
      <c r="G33" s="138">
        <v>27</v>
      </c>
      <c r="H33" s="139">
        <v>27</v>
      </c>
      <c r="I33" s="138">
        <v>27</v>
      </c>
      <c r="J33" s="139">
        <v>27</v>
      </c>
      <c r="K33" s="138">
        <v>27</v>
      </c>
      <c r="L33" s="140"/>
    </row>
    <row customHeight="1" ht="19.5">
      <c r="A34" s="27" t="s">
        <v>25</v>
      </c>
      <c r="B34" s="22" t="s">
        <v>22</v>
      </c>
      <c r="C34" s="137"/>
      <c r="D34" s="137"/>
      <c r="E34" s="138"/>
      <c r="F34" s="139"/>
      <c r="G34" s="138"/>
      <c r="H34" s="139"/>
      <c r="I34" s="138"/>
      <c r="J34" s="139"/>
      <c r="K34" s="138"/>
      <c r="L34" s="140"/>
    </row>
    <row customHeight="1" ht="24">
      <c r="A35" s="21" t="s">
        <v>26</v>
      </c>
      <c r="B35" s="22" t="s">
        <v>22</v>
      </c>
      <c r="C35" s="137">
        <v>6</v>
      </c>
      <c r="D35" s="137">
        <v>4</v>
      </c>
      <c r="E35" s="138">
        <v>3</v>
      </c>
      <c r="F35" s="139">
        <v>3</v>
      </c>
      <c r="G35" s="138">
        <v>3</v>
      </c>
      <c r="H35" s="139">
        <v>3</v>
      </c>
      <c r="I35" s="138">
        <v>3</v>
      </c>
      <c r="J35" s="139">
        <v>3</v>
      </c>
      <c r="K35" s="138">
        <v>3</v>
      </c>
      <c r="L35" s="140"/>
    </row>
    <row customHeight="1" ht="17.25">
      <c r="A36" s="21" t="s">
        <v>43</v>
      </c>
      <c r="B36" s="22" t="s">
        <v>22</v>
      </c>
      <c r="C36" s="137">
        <v>0</v>
      </c>
      <c r="D36" s="137">
        <v>0</v>
      </c>
      <c r="E36" s="138">
        <v>0</v>
      </c>
      <c r="F36" s="139">
        <v>0</v>
      </c>
      <c r="G36" s="138">
        <v>0</v>
      </c>
      <c r="H36" s="139">
        <v>0</v>
      </c>
      <c r="I36" s="138">
        <v>0</v>
      </c>
      <c r="J36" s="139">
        <v>0</v>
      </c>
      <c r="K36" s="138">
        <v>0</v>
      </c>
      <c r="L36" s="140"/>
    </row>
    <row customHeight="1" ht="17.25">
      <c r="A37" s="21" t="s">
        <v>44</v>
      </c>
      <c r="B37" s="22" t="s">
        <v>22</v>
      </c>
      <c r="C37" s="137">
        <v>0</v>
      </c>
      <c r="D37" s="137">
        <v>0</v>
      </c>
      <c r="E37" s="138">
        <v>0</v>
      </c>
      <c r="F37" s="139">
        <v>0</v>
      </c>
      <c r="G37" s="138">
        <v>0</v>
      </c>
      <c r="H37" s="139">
        <v>0</v>
      </c>
      <c r="I37" s="138">
        <v>0</v>
      </c>
      <c r="J37" s="139">
        <v>0</v>
      </c>
      <c r="K37" s="138">
        <v>0</v>
      </c>
      <c r="L37" s="140"/>
    </row>
    <row customHeight="1" ht="17.25">
      <c r="A38" s="21" t="s">
        <v>45</v>
      </c>
      <c r="B38" s="22" t="s">
        <v>22</v>
      </c>
      <c r="C38" s="137">
        <v>1</v>
      </c>
      <c r="D38" s="137">
        <v>0</v>
      </c>
      <c r="E38" s="138">
        <v>0</v>
      </c>
      <c r="F38" s="139">
        <v>0</v>
      </c>
      <c r="G38" s="138">
        <v>0</v>
      </c>
      <c r="H38" s="139">
        <v>0</v>
      </c>
      <c r="I38" s="138">
        <v>0</v>
      </c>
      <c r="J38" s="139">
        <v>0</v>
      </c>
      <c r="K38" s="138">
        <v>0</v>
      </c>
      <c r="L38" s="140"/>
    </row>
    <row customHeight="1" ht="45">
      <c r="A39" s="21" t="s">
        <v>30</v>
      </c>
      <c r="B39" s="22" t="s">
        <v>22</v>
      </c>
      <c r="C39" s="137">
        <v>8</v>
      </c>
      <c r="D39" s="137">
        <v>5</v>
      </c>
      <c r="E39" s="138">
        <v>5</v>
      </c>
      <c r="F39" s="139">
        <v>5</v>
      </c>
      <c r="G39" s="138">
        <v>5</v>
      </c>
      <c r="H39" s="139">
        <v>5</v>
      </c>
      <c r="I39" s="138">
        <v>5</v>
      </c>
      <c r="J39" s="139">
        <v>5</v>
      </c>
      <c r="K39" s="138">
        <v>5</v>
      </c>
      <c r="L39" s="140"/>
    </row>
    <row customHeight="1" ht="26.25">
      <c r="A40" s="27" t="s">
        <v>31</v>
      </c>
      <c r="B40" s="22" t="s">
        <v>22</v>
      </c>
      <c r="C40" s="137">
        <v>0</v>
      </c>
      <c r="D40" s="137">
        <v>0</v>
      </c>
      <c r="E40" s="138">
        <v>0</v>
      </c>
      <c r="F40" s="139">
        <v>0</v>
      </c>
      <c r="G40" s="138">
        <v>0</v>
      </c>
      <c r="H40" s="139">
        <v>0</v>
      </c>
      <c r="I40" s="138">
        <v>0</v>
      </c>
      <c r="J40" s="139">
        <v>0</v>
      </c>
      <c r="K40" s="138">
        <v>0</v>
      </c>
      <c r="L40" s="140"/>
    </row>
    <row customHeight="1" ht="18">
      <c r="A41" s="27" t="s">
        <v>32</v>
      </c>
      <c r="B41" s="22" t="s">
        <v>22</v>
      </c>
      <c r="C41" s="137">
        <v>0</v>
      </c>
      <c r="D41" s="137">
        <v>0</v>
      </c>
      <c r="E41" s="138">
        <v>0</v>
      </c>
      <c r="F41" s="139">
        <v>0</v>
      </c>
      <c r="G41" s="138">
        <v>0</v>
      </c>
      <c r="H41" s="139">
        <v>0</v>
      </c>
      <c r="I41" s="138">
        <v>0</v>
      </c>
      <c r="J41" s="139">
        <v>0</v>
      </c>
      <c r="K41" s="138">
        <v>0</v>
      </c>
      <c r="L41" s="140"/>
    </row>
    <row customHeight="1" ht="17.25">
      <c r="A42" s="21" t="s">
        <v>33</v>
      </c>
      <c r="B42" s="22" t="s">
        <v>22</v>
      </c>
      <c r="C42" s="137">
        <v>18</v>
      </c>
      <c r="D42" s="137">
        <v>21</v>
      </c>
      <c r="E42" s="138">
        <v>22</v>
      </c>
      <c r="F42" s="139">
        <v>22</v>
      </c>
      <c r="G42" s="138">
        <v>22</v>
      </c>
      <c r="H42" s="139">
        <v>22</v>
      </c>
      <c r="I42" s="138">
        <v>22</v>
      </c>
      <c r="J42" s="139">
        <v>22</v>
      </c>
      <c r="K42" s="138">
        <v>22</v>
      </c>
      <c r="L42" s="140"/>
    </row>
    <row customHeight="1" ht="23.25">
      <c r="A43" s="21" t="s">
        <v>34</v>
      </c>
      <c r="B43" s="22" t="s">
        <v>22</v>
      </c>
      <c r="C43" s="137">
        <v>170</v>
      </c>
      <c r="D43" s="137">
        <v>199</v>
      </c>
      <c r="E43" s="138">
        <v>199</v>
      </c>
      <c r="F43" s="139">
        <v>201</v>
      </c>
      <c r="G43" s="138">
        <v>201</v>
      </c>
      <c r="H43" s="139">
        <v>201</v>
      </c>
      <c r="I43" s="138">
        <v>202</v>
      </c>
      <c r="J43" s="139">
        <v>202</v>
      </c>
      <c r="K43" s="138">
        <v>203</v>
      </c>
      <c r="L43" s="140"/>
    </row>
    <row customHeight="1" ht="17.25">
      <c r="A44" s="21" t="s">
        <v>35</v>
      </c>
      <c r="B44" s="22" t="s">
        <v>22</v>
      </c>
      <c r="C44" s="137">
        <v>41</v>
      </c>
      <c r="D44" s="137">
        <v>50</v>
      </c>
      <c r="E44" s="138">
        <v>50</v>
      </c>
      <c r="F44" s="139">
        <v>50</v>
      </c>
      <c r="G44" s="138">
        <v>50</v>
      </c>
      <c r="H44" s="139">
        <v>50</v>
      </c>
      <c r="I44" s="138">
        <v>50</v>
      </c>
      <c r="J44" s="139">
        <v>50</v>
      </c>
      <c r="K44" s="138">
        <v>50</v>
      </c>
      <c r="L44" s="140"/>
    </row>
    <row customHeight="1" ht="23.25">
      <c r="A45" s="27" t="s">
        <v>36</v>
      </c>
      <c r="B45" s="22" t="s">
        <v>22</v>
      </c>
      <c r="C45" s="137">
        <v>9</v>
      </c>
      <c r="D45" s="137">
        <v>13</v>
      </c>
      <c r="E45" s="138">
        <v>13</v>
      </c>
      <c r="F45" s="139">
        <v>13</v>
      </c>
      <c r="G45" s="138">
        <v>13</v>
      </c>
      <c r="H45" s="139">
        <v>13</v>
      </c>
      <c r="I45" s="138">
        <v>13</v>
      </c>
      <c r="J45" s="139">
        <v>13</v>
      </c>
      <c r="K45" s="138">
        <v>13</v>
      </c>
      <c r="L45" s="140"/>
    </row>
    <row customHeight="1" ht="21.75">
      <c r="A46" s="21" t="s">
        <v>46</v>
      </c>
      <c r="B46" s="22" t="s">
        <v>22</v>
      </c>
      <c r="C46" s="137">
        <v>4</v>
      </c>
      <c r="D46" s="137">
        <v>6</v>
      </c>
      <c r="E46" s="138">
        <v>6</v>
      </c>
      <c r="F46" s="139">
        <v>6</v>
      </c>
      <c r="G46" s="138">
        <v>6</v>
      </c>
      <c r="H46" s="139">
        <v>6</v>
      </c>
      <c r="I46" s="138">
        <v>6</v>
      </c>
      <c r="J46" s="139">
        <v>6</v>
      </c>
      <c r="K46" s="138">
        <v>6</v>
      </c>
      <c r="L46" s="140"/>
    </row>
    <row customHeight="1" ht="21.75">
      <c r="A47" s="27" t="s">
        <v>38</v>
      </c>
      <c r="B47" s="22" t="s">
        <v>22</v>
      </c>
      <c r="C47" s="137">
        <v>3</v>
      </c>
      <c r="D47" s="137">
        <v>3</v>
      </c>
      <c r="E47" s="138">
        <v>3</v>
      </c>
      <c r="F47" s="139">
        <v>3</v>
      </c>
      <c r="G47" s="138">
        <v>3</v>
      </c>
      <c r="H47" s="139">
        <v>3</v>
      </c>
      <c r="I47" s="138">
        <v>3</v>
      </c>
      <c r="J47" s="139">
        <v>3</v>
      </c>
      <c r="K47" s="138">
        <v>3</v>
      </c>
      <c r="L47" s="140"/>
    </row>
    <row customHeight="1" ht="17.25">
      <c r="A48" s="21" t="s">
        <v>39</v>
      </c>
      <c r="B48" s="22" t="s">
        <v>22</v>
      </c>
      <c r="C48" s="137">
        <v>51</v>
      </c>
      <c r="D48" s="137">
        <v>73</v>
      </c>
      <c r="E48" s="138">
        <v>74</v>
      </c>
      <c r="F48" s="139">
        <v>74</v>
      </c>
      <c r="G48" s="138">
        <v>76</v>
      </c>
      <c r="H48" s="139">
        <v>76</v>
      </c>
      <c r="I48" s="138">
        <v>77</v>
      </c>
      <c r="J48" s="139">
        <v>77</v>
      </c>
      <c r="K48" s="138">
        <v>78</v>
      </c>
      <c r="L48" s="65"/>
    </row>
    <row s="9" customFormat="1" customHeight="1" ht="25.5">
      <c r="A49" s="26" t="s">
        <v>47</v>
      </c>
      <c r="B49" s="22" t="s">
        <v>22</v>
      </c>
      <c r="C49" s="137">
        <v>0</v>
      </c>
      <c r="D49" s="137">
        <v>0</v>
      </c>
      <c r="E49" s="138">
        <v>0</v>
      </c>
      <c r="F49" s="139">
        <v>0</v>
      </c>
      <c r="G49" s="138">
        <v>0</v>
      </c>
      <c r="H49" s="139">
        <v>0</v>
      </c>
      <c r="I49" s="138">
        <v>0</v>
      </c>
      <c r="J49" s="139">
        <v>0</v>
      </c>
      <c r="K49" s="138">
        <v>0</v>
      </c>
      <c r="L49" s="65"/>
    </row>
    <row s="9" customFormat="1" customHeight="1" ht="25.5">
      <c r="A50" s="26" t="s">
        <v>48</v>
      </c>
      <c r="B50" s="22" t="s">
        <v>22</v>
      </c>
      <c r="C50" s="137">
        <v>0</v>
      </c>
      <c r="D50" s="137">
        <v>0</v>
      </c>
      <c r="E50" s="138">
        <v>0</v>
      </c>
      <c r="F50" s="139">
        <v>0</v>
      </c>
      <c r="G50" s="138">
        <v>0</v>
      </c>
      <c r="H50" s="139">
        <v>0</v>
      </c>
      <c r="I50" s="138">
        <v>0</v>
      </c>
      <c r="J50" s="139">
        <v>0</v>
      </c>
      <c r="K50" s="138">
        <v>0</v>
      </c>
      <c r="L50" s="65"/>
    </row>
    <row s="9" customFormat="1" customHeight="1" ht="63">
      <c r="A51" s="55" t="s">
        <v>49</v>
      </c>
      <c r="B51" s="36" t="s">
        <v>22</v>
      </c>
      <c r="C51" s="149">
        <v>800</v>
      </c>
      <c r="D51" s="149">
        <v>890</v>
      </c>
      <c r="E51" s="150">
        <v>940</v>
      </c>
      <c r="F51" s="151">
        <v>950</v>
      </c>
      <c r="G51" s="150">
        <v>955</v>
      </c>
      <c r="H51" s="151">
        <v>955</v>
      </c>
      <c r="I51" s="150">
        <v>960</v>
      </c>
      <c r="J51" s="151">
        <v>960</v>
      </c>
      <c r="K51" s="150">
        <v>965</v>
      </c>
      <c r="L51" s="152" t="s">
        <v>50</v>
      </c>
    </row>
    <row customHeight="1" ht="24">
      <c r="A52" s="50" t="s">
        <v>51</v>
      </c>
      <c r="B52" s="51" t="s">
        <v>18</v>
      </c>
      <c r="C52" s="67">
        <f t="shared" si="3" ref="C52:K52">SUM(C53:C57)</f>
        <v>1589</v>
      </c>
      <c r="D52" s="67">
        <f t="shared" si="3"/>
        <v>1822</v>
      </c>
      <c r="E52" s="68">
        <f t="shared" si="3"/>
        <v>2098</v>
      </c>
      <c r="F52" s="73">
        <f t="shared" si="3"/>
        <v>2025</v>
      </c>
      <c r="G52" s="68">
        <f t="shared" si="3"/>
        <v>2078</v>
      </c>
      <c r="H52" s="73">
        <f t="shared" si="3"/>
        <v>1993</v>
      </c>
      <c r="I52" s="68">
        <f t="shared" si="3"/>
        <v>2047</v>
      </c>
      <c r="J52" s="73">
        <f t="shared" si="3"/>
        <v>1961</v>
      </c>
      <c r="K52" s="68">
        <f t="shared" si="3"/>
        <v>2016</v>
      </c>
      <c r="L52" s="78"/>
    </row>
    <row customHeight="1" ht="40.5">
      <c r="A53" s="26" t="s">
        <v>52</v>
      </c>
      <c r="B53" s="22" t="s">
        <v>18</v>
      </c>
      <c r="C53" s="137">
        <v>900</v>
      </c>
      <c r="D53" s="137">
        <v>1033</v>
      </c>
      <c r="E53" s="138">
        <v>1296</v>
      </c>
      <c r="F53" s="139">
        <v>1227</v>
      </c>
      <c r="G53" s="138">
        <v>1274</v>
      </c>
      <c r="H53" s="139">
        <v>1199</v>
      </c>
      <c r="I53" s="138">
        <v>1247</v>
      </c>
      <c r="J53" s="139">
        <v>1171</v>
      </c>
      <c r="K53" s="138">
        <v>1220</v>
      </c>
      <c r="L53" s="65"/>
    </row>
    <row customHeight="1" ht="29.25">
      <c r="A54" s="28" t="s">
        <v>53</v>
      </c>
      <c r="B54" s="22" t="s">
        <v>18</v>
      </c>
      <c r="C54" s="137">
        <v>334</v>
      </c>
      <c r="D54" s="137">
        <v>401</v>
      </c>
      <c r="E54" s="138">
        <v>402</v>
      </c>
      <c r="F54" s="139">
        <v>403</v>
      </c>
      <c r="G54" s="138">
        <v>404</v>
      </c>
      <c r="H54" s="139">
        <v>404</v>
      </c>
      <c r="I54" s="138">
        <v>405</v>
      </c>
      <c r="J54" s="139">
        <v>405</v>
      </c>
      <c r="K54" s="138">
        <v>406</v>
      </c>
      <c r="L54" s="65"/>
    </row>
    <row customHeight="1" ht="24.75">
      <c r="A55" s="26" t="s">
        <v>54</v>
      </c>
      <c r="B55" s="22" t="s">
        <v>18</v>
      </c>
      <c r="C55" s="137">
        <v>355</v>
      </c>
      <c r="D55" s="137">
        <v>388</v>
      </c>
      <c r="E55" s="138">
        <v>400</v>
      </c>
      <c r="F55" s="139">
        <v>395</v>
      </c>
      <c r="G55" s="138">
        <v>400</v>
      </c>
      <c r="H55" s="139">
        <v>390</v>
      </c>
      <c r="I55" s="138">
        <v>395</v>
      </c>
      <c r="J55" s="139">
        <v>385</v>
      </c>
      <c r="K55" s="138">
        <v>390</v>
      </c>
      <c r="L55" s="65"/>
    </row>
    <row customHeight="1" ht="22.5">
      <c r="A56" s="26" t="s">
        <v>55</v>
      </c>
      <c r="B56" s="22" t="s">
        <v>18</v>
      </c>
      <c r="C56" s="137">
        <v>0</v>
      </c>
      <c r="D56" s="137">
        <v>0</v>
      </c>
      <c r="E56" s="138">
        <v>0</v>
      </c>
      <c r="F56" s="139">
        <v>0</v>
      </c>
      <c r="G56" s="138">
        <v>0</v>
      </c>
      <c r="H56" s="139">
        <v>0</v>
      </c>
      <c r="I56" s="138">
        <v>0</v>
      </c>
      <c r="J56" s="139">
        <v>0</v>
      </c>
      <c r="K56" s="138">
        <v>0</v>
      </c>
      <c r="L56" s="65"/>
    </row>
    <row customHeight="1" ht="21">
      <c r="A57" s="26" t="s">
        <v>56</v>
      </c>
      <c r="B57" s="22" t="s">
        <v>18</v>
      </c>
      <c r="C57" s="137">
        <v>0</v>
      </c>
      <c r="D57" s="137">
        <v>0</v>
      </c>
      <c r="E57" s="138">
        <v>0</v>
      </c>
      <c r="F57" s="139">
        <v>0</v>
      </c>
      <c r="G57" s="138">
        <v>0</v>
      </c>
      <c r="H57" s="139">
        <v>0</v>
      </c>
      <c r="I57" s="138">
        <v>0</v>
      </c>
      <c r="J57" s="139">
        <v>0</v>
      </c>
      <c r="K57" s="138">
        <v>0</v>
      </c>
      <c r="L57" s="65"/>
    </row>
    <row customHeight="1" ht="34.5">
      <c r="A58" s="21" t="s">
        <v>57</v>
      </c>
      <c r="B58" s="22" t="s">
        <v>58</v>
      </c>
      <c r="C58" s="29">
        <f t="shared" si="4" ref="C58:K58">IF((ISERROR(C52/C143)),0,(C52/C143)*100)</f>
        <v>14.8727068513665</v>
      </c>
      <c r="D58" s="29">
        <f t="shared" si="4"/>
        <v>17.3871552629068</v>
      </c>
      <c r="E58" s="69">
        <f t="shared" si="4"/>
        <v>20.0477783086479</v>
      </c>
      <c r="F58" s="74">
        <f t="shared" si="4"/>
        <v>19.5746737554374</v>
      </c>
      <c r="G58" s="69">
        <f t="shared" si="4"/>
        <v>19.9271192942079</v>
      </c>
      <c r="H58" s="74">
        <f t="shared" si="4"/>
        <v>19.3758506708147</v>
      </c>
      <c r="I58" s="69">
        <f t="shared" si="4"/>
        <v>19.7320223636013</v>
      </c>
      <c r="J58" s="74">
        <f t="shared" si="4"/>
        <v>19.1634906674485</v>
      </c>
      <c r="K58" s="69">
        <f t="shared" si="4"/>
        <v>19.5235328297501</v>
      </c>
      <c r="L58" s="65"/>
    </row>
    <row customHeight="1" ht="54">
      <c r="A59" s="21" t="s">
        <v>59</v>
      </c>
      <c r="B59" s="22" t="s">
        <v>18</v>
      </c>
      <c r="C59" s="153">
        <v>2216</v>
      </c>
      <c r="D59" s="154">
        <v>2191</v>
      </c>
      <c r="E59" s="155">
        <v>2220</v>
      </c>
      <c r="F59" s="156">
        <v>2222</v>
      </c>
      <c r="G59" s="155">
        <v>2223</v>
      </c>
      <c r="H59" s="156">
        <v>2224</v>
      </c>
      <c r="I59" s="155">
        <v>2225</v>
      </c>
      <c r="J59" s="156">
        <v>2228</v>
      </c>
      <c r="K59" s="155">
        <v>2230</v>
      </c>
      <c r="L59" s="65"/>
    </row>
    <row customHeight="1" ht="48.75">
      <c r="A60" s="21" t="s">
        <v>60</v>
      </c>
      <c r="B60" s="22" t="s">
        <v>18</v>
      </c>
      <c r="C60" s="153">
        <v>3243</v>
      </c>
      <c r="D60" s="154">
        <v>3152</v>
      </c>
      <c r="E60" s="155">
        <v>3183</v>
      </c>
      <c r="F60" s="156">
        <v>3188</v>
      </c>
      <c r="G60" s="155">
        <v>3193</v>
      </c>
      <c r="H60" s="156">
        <v>3194</v>
      </c>
      <c r="I60" s="155">
        <v>3200</v>
      </c>
      <c r="J60" s="156">
        <v>3202</v>
      </c>
      <c r="K60" s="155">
        <v>3209</v>
      </c>
      <c r="L60" s="65"/>
    </row>
    <row customHeight="1" ht="29.25">
      <c r="A61" s="21" t="s">
        <v>61</v>
      </c>
      <c r="B61" s="22" t="s">
        <v>18</v>
      </c>
      <c r="C61" s="153">
        <v>787</v>
      </c>
      <c r="D61" s="154">
        <v>723</v>
      </c>
      <c r="E61" s="155">
        <v>725</v>
      </c>
      <c r="F61" s="156">
        <v>726</v>
      </c>
      <c r="G61" s="155">
        <v>728</v>
      </c>
      <c r="H61" s="156">
        <v>728</v>
      </c>
      <c r="I61" s="155">
        <v>730</v>
      </c>
      <c r="J61" s="156">
        <v>730</v>
      </c>
      <c r="K61" s="155">
        <v>732</v>
      </c>
      <c r="L61" s="65"/>
    </row>
    <row customHeight="1" ht="23.25">
      <c r="A62" s="42" t="s">
        <v>62</v>
      </c>
      <c r="B62" s="43" t="s">
        <v>22</v>
      </c>
      <c r="C62" s="71">
        <f t="shared" si="5" ref="C62:K62">IF((ISERROR(C9/C141*10000)),0,(C9/C141*10000))</f>
        <v>203.921909648246</v>
      </c>
      <c r="D62" s="116">
        <f t="shared" si="5"/>
        <v>234.920074185287</v>
      </c>
      <c r="E62" s="72">
        <f t="shared" si="5"/>
        <v>238.883421311622</v>
      </c>
      <c r="F62" s="76">
        <f t="shared" si="5"/>
        <v>243.880326382593</v>
      </c>
      <c r="G62" s="72">
        <f t="shared" si="5"/>
        <v>244.731475186948</v>
      </c>
      <c r="H62" s="76">
        <f t="shared" si="5"/>
        <v>248.381617005647</v>
      </c>
      <c r="I62" s="72">
        <f t="shared" si="5"/>
        <v>249.162575138806</v>
      </c>
      <c r="J62" s="76">
        <f t="shared" si="5"/>
        <v>252.705904213314</v>
      </c>
      <c r="K62" s="72">
        <f t="shared" si="5"/>
        <v>253.423067997215</v>
      </c>
      <c r="L62" s="79"/>
    </row>
    <row customHeight="1" ht="24.75">
      <c r="A63" s="50" t="s">
        <v>63</v>
      </c>
      <c r="B63" s="51" t="s">
        <v>64</v>
      </c>
      <c r="C63" s="80">
        <f t="shared" si="6" ref="C63:D63">C64+C82+C102+C103</f>
        <v>3159157.7</v>
      </c>
      <c r="D63" s="80">
        <f t="shared" si="6"/>
        <v>3398073.1</v>
      </c>
      <c r="E63" s="81">
        <v>3640863.3</v>
      </c>
      <c r="F63" s="83">
        <v>3884582.9</v>
      </c>
      <c r="G63" s="81">
        <v>3921789.4</v>
      </c>
      <c r="H63" s="83">
        <v>4119425.6</v>
      </c>
      <c r="I63" s="81">
        <v>4174305.2</v>
      </c>
      <c r="J63" s="83">
        <v>4362931.9</v>
      </c>
      <c r="K63" s="84">
        <v>4444632.7</v>
      </c>
      <c r="L63" s="78"/>
    </row>
    <row s="9" customFormat="1" customHeight="1" ht="42.75">
      <c r="A64" s="26" t="s">
        <v>65</v>
      </c>
      <c r="B64" s="22" t="s">
        <v>66</v>
      </c>
      <c r="C64" s="29">
        <f t="shared" si="7" ref="C64:K64">SUM(C66:C81)</f>
        <v>2373116.4</v>
      </c>
      <c r="D64" s="29">
        <f t="shared" si="7"/>
        <v>2462064.8</v>
      </c>
      <c r="E64" s="69">
        <f t="shared" si="7"/>
        <v>2615488.1</v>
      </c>
      <c r="F64" s="74">
        <f t="shared" si="7"/>
        <v>2800609.1</v>
      </c>
      <c r="G64" s="69">
        <f t="shared" si="7"/>
        <v>2824480.9</v>
      </c>
      <c r="H64" s="74">
        <f t="shared" si="7"/>
        <v>2972244.1</v>
      </c>
      <c r="I64" s="69">
        <f t="shared" si="7"/>
        <v>3010685</v>
      </c>
      <c r="J64" s="74">
        <f t="shared" si="7"/>
        <v>3158681.1</v>
      </c>
      <c r="K64" s="85">
        <f t="shared" si="7"/>
        <v>3216656.4</v>
      </c>
      <c r="L64" s="65"/>
    </row>
    <row customHeight="1" ht="19.5">
      <c r="A65" s="21" t="s">
        <v>23</v>
      </c>
      <c r="B65" s="22"/>
      <c r="C65" s="29"/>
      <c r="D65" s="29"/>
      <c r="E65" s="69"/>
      <c r="F65" s="74"/>
      <c r="G65" s="69"/>
      <c r="H65" s="74"/>
      <c r="I65" s="69"/>
      <c r="J65" s="74"/>
      <c r="K65" s="85"/>
      <c r="L65" s="147"/>
    </row>
    <row customHeight="1" ht="21.75">
      <c r="A66" s="21" t="s">
        <v>24</v>
      </c>
      <c r="B66" s="22" t="s">
        <v>66</v>
      </c>
      <c r="C66" s="141">
        <v>264624</v>
      </c>
      <c r="D66" s="141">
        <v>225866</v>
      </c>
      <c r="E66" s="142">
        <v>223200</v>
      </c>
      <c r="F66" s="143">
        <v>240000</v>
      </c>
      <c r="G66" s="142">
        <v>253500</v>
      </c>
      <c r="H66" s="143">
        <v>243800</v>
      </c>
      <c r="I66" s="142">
        <v>264500</v>
      </c>
      <c r="J66" s="143">
        <v>259800</v>
      </c>
      <c r="K66" s="157">
        <v>286900</v>
      </c>
      <c r="L66" s="65"/>
    </row>
    <row customHeight="1" ht="19.5">
      <c r="A67" s="27" t="s">
        <v>25</v>
      </c>
      <c r="B67" s="22" t="s">
        <v>66</v>
      </c>
      <c r="C67" s="137"/>
      <c r="D67" s="137"/>
      <c r="E67" s="138"/>
      <c r="F67" s="139"/>
      <c r="G67" s="138"/>
      <c r="H67" s="139"/>
      <c r="I67" s="138"/>
      <c r="J67" s="139"/>
      <c r="K67" s="158"/>
      <c r="L67" s="140"/>
    </row>
    <row customHeight="1" ht="21">
      <c r="A68" s="21" t="s">
        <v>26</v>
      </c>
      <c r="B68" s="22" t="s">
        <v>66</v>
      </c>
      <c r="C68" s="141">
        <v>30779</v>
      </c>
      <c r="D68" s="141">
        <v>13648</v>
      </c>
      <c r="E68" s="142">
        <v>12000</v>
      </c>
      <c r="F68" s="143">
        <v>12767.9</v>
      </c>
      <c r="G68" s="142">
        <v>12780.2</v>
      </c>
      <c r="H68" s="143">
        <v>13598.1</v>
      </c>
      <c r="I68" s="142">
        <v>13624.4</v>
      </c>
      <c r="J68" s="143">
        <v>14468.3</v>
      </c>
      <c r="K68" s="157">
        <v>14510.2</v>
      </c>
      <c r="L68" s="65"/>
    </row>
    <row customHeight="1" ht="18">
      <c r="A69" s="21" t="s">
        <v>43</v>
      </c>
      <c r="B69" s="22" t="s">
        <v>66</v>
      </c>
      <c r="C69" s="141">
        <v>0</v>
      </c>
      <c r="D69" s="141">
        <v>0</v>
      </c>
      <c r="E69" s="142">
        <v>0</v>
      </c>
      <c r="F69" s="143">
        <v>0</v>
      </c>
      <c r="G69" s="142">
        <v>0</v>
      </c>
      <c r="H69" s="143">
        <v>0</v>
      </c>
      <c r="I69" s="142">
        <v>0</v>
      </c>
      <c r="J69" s="143">
        <v>0</v>
      </c>
      <c r="K69" s="157">
        <v>0</v>
      </c>
      <c r="L69" s="65"/>
    </row>
    <row customHeight="1" ht="18">
      <c r="A70" s="21" t="s">
        <v>44</v>
      </c>
      <c r="B70" s="22" t="s">
        <v>66</v>
      </c>
      <c r="C70" s="141">
        <v>1007</v>
      </c>
      <c r="D70" s="141">
        <v>4280</v>
      </c>
      <c r="E70" s="142">
        <v>4673.5</v>
      </c>
      <c r="F70" s="143">
        <v>4972.6</v>
      </c>
      <c r="G70" s="142">
        <v>4977.4</v>
      </c>
      <c r="H70" s="143">
        <v>5295.9</v>
      </c>
      <c r="I70" s="142">
        <v>5306.1</v>
      </c>
      <c r="J70" s="143">
        <v>5634.8</v>
      </c>
      <c r="K70" s="157">
        <v>5651.1</v>
      </c>
      <c r="L70" s="65"/>
    </row>
    <row customHeight="1" ht="18">
      <c r="A71" s="21" t="s">
        <v>45</v>
      </c>
      <c r="B71" s="22" t="s">
        <v>66</v>
      </c>
      <c r="C71" s="141">
        <v>0</v>
      </c>
      <c r="D71" s="141">
        <v>0</v>
      </c>
      <c r="E71" s="142">
        <v>0</v>
      </c>
      <c r="F71" s="143">
        <v>0</v>
      </c>
      <c r="G71" s="142">
        <v>0</v>
      </c>
      <c r="H71" s="143">
        <v>0</v>
      </c>
      <c r="I71" s="142">
        <v>0</v>
      </c>
      <c r="J71" s="143">
        <v>0</v>
      </c>
      <c r="K71" s="157">
        <v>0</v>
      </c>
      <c r="L71" s="65"/>
    </row>
    <row customHeight="1" ht="46.5">
      <c r="A72" s="21" t="s">
        <v>30</v>
      </c>
      <c r="B72" s="22" t="s">
        <v>66</v>
      </c>
      <c r="C72" s="141">
        <v>56936</v>
      </c>
      <c r="D72" s="141">
        <v>59230</v>
      </c>
      <c r="E72" s="142">
        <v>62904</v>
      </c>
      <c r="F72" s="143">
        <v>66861.4</v>
      </c>
      <c r="G72" s="142">
        <v>66993.3</v>
      </c>
      <c r="H72" s="143">
        <v>71754</v>
      </c>
      <c r="I72" s="142">
        <v>72108.2</v>
      </c>
      <c r="J72" s="143">
        <v>76343.5</v>
      </c>
      <c r="K72" s="157">
        <v>76796.7</v>
      </c>
      <c r="L72" s="65"/>
    </row>
    <row customHeight="1" ht="23.25">
      <c r="A73" s="27" t="s">
        <v>31</v>
      </c>
      <c r="B73" s="22" t="s">
        <v>66</v>
      </c>
      <c r="C73" s="141">
        <v>0</v>
      </c>
      <c r="D73" s="141">
        <v>0</v>
      </c>
      <c r="E73" s="142">
        <v>0</v>
      </c>
      <c r="F73" s="143">
        <v>0</v>
      </c>
      <c r="G73" s="142">
        <v>0</v>
      </c>
      <c r="H73" s="143">
        <v>0</v>
      </c>
      <c r="I73" s="142">
        <v>0</v>
      </c>
      <c r="J73" s="143">
        <v>0</v>
      </c>
      <c r="K73" s="157">
        <v>0</v>
      </c>
      <c r="L73" s="65"/>
    </row>
    <row customHeight="1" ht="20.25">
      <c r="A74" s="27" t="s">
        <v>32</v>
      </c>
      <c r="B74" s="22" t="s">
        <v>66</v>
      </c>
      <c r="C74" s="141">
        <v>0</v>
      </c>
      <c r="D74" s="141">
        <v>0</v>
      </c>
      <c r="E74" s="142">
        <v>0</v>
      </c>
      <c r="F74" s="143">
        <v>0</v>
      </c>
      <c r="G74" s="142">
        <v>0</v>
      </c>
      <c r="H74" s="143">
        <v>0</v>
      </c>
      <c r="I74" s="142">
        <v>0</v>
      </c>
      <c r="J74" s="143">
        <v>0</v>
      </c>
      <c r="K74" s="157">
        <v>0</v>
      </c>
      <c r="L74" s="65"/>
    </row>
    <row customHeight="1" ht="18">
      <c r="A75" s="21" t="s">
        <v>33</v>
      </c>
      <c r="B75" s="22" t="s">
        <v>66</v>
      </c>
      <c r="C75" s="141">
        <v>21809</v>
      </c>
      <c r="D75" s="141">
        <v>29433</v>
      </c>
      <c r="E75" s="142">
        <v>31665.2</v>
      </c>
      <c r="F75" s="143">
        <v>30828</v>
      </c>
      <c r="G75" s="142">
        <v>33906</v>
      </c>
      <c r="H75" s="143">
        <v>33065.4</v>
      </c>
      <c r="I75" s="142">
        <v>36507.8</v>
      </c>
      <c r="J75" s="143">
        <v>34693.7</v>
      </c>
      <c r="K75" s="157">
        <v>38675</v>
      </c>
      <c r="L75" s="65"/>
    </row>
    <row customHeight="1" ht="21.75">
      <c r="A76" s="21" t="s">
        <v>34</v>
      </c>
      <c r="B76" s="22" t="s">
        <v>66</v>
      </c>
      <c r="C76" s="141">
        <v>603220.1</v>
      </c>
      <c r="D76" s="141">
        <v>628018.4</v>
      </c>
      <c r="E76" s="142">
        <v>701349</v>
      </c>
      <c r="F76" s="143">
        <v>759835.9</v>
      </c>
      <c r="G76" s="142">
        <v>764355.4</v>
      </c>
      <c r="H76" s="143">
        <v>816109.4</v>
      </c>
      <c r="I76" s="142">
        <v>825088.8</v>
      </c>
      <c r="J76" s="143">
        <v>872312.4</v>
      </c>
      <c r="K76" s="157">
        <v>887222.1</v>
      </c>
      <c r="L76" s="65"/>
    </row>
    <row customHeight="1" ht="18">
      <c r="A77" s="21" t="s">
        <v>35</v>
      </c>
      <c r="B77" s="22" t="s">
        <v>66</v>
      </c>
      <c r="C77" s="141">
        <v>2534.6</v>
      </c>
      <c r="D77" s="141">
        <v>90093</v>
      </c>
      <c r="E77" s="142">
        <v>99327</v>
      </c>
      <c r="F77" s="143">
        <v>107874.1</v>
      </c>
      <c r="G77" s="142">
        <v>107889.6</v>
      </c>
      <c r="H77" s="143">
        <v>115189.7</v>
      </c>
      <c r="I77" s="142">
        <v>115668.8</v>
      </c>
      <c r="J77" s="143">
        <v>121460.6</v>
      </c>
      <c r="K77" s="157">
        <v>123058</v>
      </c>
      <c r="L77" s="65"/>
    </row>
    <row customHeight="1" ht="20.25">
      <c r="A78" s="27" t="s">
        <v>36</v>
      </c>
      <c r="B78" s="22" t="s">
        <v>66</v>
      </c>
      <c r="C78" s="141">
        <v>37401</v>
      </c>
      <c r="D78" s="141">
        <v>41512.7</v>
      </c>
      <c r="E78" s="142">
        <v>45865.5</v>
      </c>
      <c r="F78" s="143">
        <v>49167.8</v>
      </c>
      <c r="G78" s="142">
        <v>49321.5</v>
      </c>
      <c r="H78" s="143">
        <v>51234.9</v>
      </c>
      <c r="I78" s="142">
        <v>51504.4</v>
      </c>
      <c r="J78" s="143">
        <v>53388.9</v>
      </c>
      <c r="K78" s="157">
        <v>53783.9</v>
      </c>
      <c r="L78" s="65"/>
    </row>
    <row customHeight="1" ht="21">
      <c r="A79" s="21" t="s">
        <v>46</v>
      </c>
      <c r="B79" s="22" t="s">
        <v>66</v>
      </c>
      <c r="C79" s="141">
        <v>0</v>
      </c>
      <c r="D79" s="141">
        <v>0</v>
      </c>
      <c r="E79" s="142">
        <v>0</v>
      </c>
      <c r="F79" s="143">
        <v>0</v>
      </c>
      <c r="G79" s="142">
        <v>0</v>
      </c>
      <c r="H79" s="143">
        <v>0</v>
      </c>
      <c r="I79" s="142">
        <v>0</v>
      </c>
      <c r="J79" s="143">
        <v>0</v>
      </c>
      <c r="K79" s="157">
        <v>0</v>
      </c>
      <c r="L79" s="65"/>
    </row>
    <row customHeight="1" ht="21">
      <c r="A80" s="27" t="s">
        <v>38</v>
      </c>
      <c r="B80" s="22" t="s">
        <v>66</v>
      </c>
      <c r="C80" s="141">
        <v>0</v>
      </c>
      <c r="D80" s="141">
        <v>0</v>
      </c>
      <c r="E80" s="142">
        <v>0</v>
      </c>
      <c r="F80" s="143">
        <v>0</v>
      </c>
      <c r="G80" s="142">
        <v>0</v>
      </c>
      <c r="H80" s="143">
        <v>0</v>
      </c>
      <c r="I80" s="142">
        <v>0</v>
      </c>
      <c r="J80" s="143">
        <v>0</v>
      </c>
      <c r="K80" s="157">
        <v>0</v>
      </c>
      <c r="L80" s="65"/>
    </row>
    <row customHeight="1" ht="18">
      <c r="A81" s="21" t="s">
        <v>39</v>
      </c>
      <c r="B81" s="22" t="s">
        <v>66</v>
      </c>
      <c r="C81" s="141">
        <v>1354805.7</v>
      </c>
      <c r="D81" s="141">
        <v>1369983.7</v>
      </c>
      <c r="E81" s="142">
        <v>1434503.9</v>
      </c>
      <c r="F81" s="143">
        <v>1528301.4</v>
      </c>
      <c r="G81" s="142">
        <v>1530757.5</v>
      </c>
      <c r="H81" s="143">
        <v>1622196.7</v>
      </c>
      <c r="I81" s="142">
        <v>1626376.5</v>
      </c>
      <c r="J81" s="143">
        <v>1720578.9</v>
      </c>
      <c r="K81" s="157">
        <v>1730059.4</v>
      </c>
      <c r="L81" s="65"/>
    </row>
    <row s="9" customFormat="1" customHeight="1" ht="22.5">
      <c r="A82" s="26" t="s">
        <v>67</v>
      </c>
      <c r="B82" s="22" t="s">
        <v>66</v>
      </c>
      <c r="C82" s="29">
        <f t="shared" si="2"/>
        <v>786041.3</v>
      </c>
      <c r="D82" s="29">
        <f t="shared" si="2"/>
        <v>936008.3</v>
      </c>
      <c r="E82" s="69">
        <f t="shared" si="2"/>
        <v>1025375.2</v>
      </c>
      <c r="F82" s="74">
        <f t="shared" si="2"/>
        <v>1083973.8</v>
      </c>
      <c r="G82" s="69">
        <f t="shared" si="2"/>
        <v>1097308.5</v>
      </c>
      <c r="H82" s="74">
        <f t="shared" si="2"/>
        <v>1147181.5</v>
      </c>
      <c r="I82" s="69">
        <f t="shared" si="2"/>
        <v>1163620.1</v>
      </c>
      <c r="J82" s="74">
        <f t="shared" si="2"/>
        <v>1204251.1</v>
      </c>
      <c r="K82" s="85">
        <f t="shared" si="2"/>
        <v>1227976.4</v>
      </c>
      <c r="L82" s="65"/>
    </row>
    <row s="9" customFormat="1" customHeight="1" ht="16.5">
      <c r="A83" s="21" t="s">
        <v>41</v>
      </c>
      <c r="B83" s="22"/>
      <c r="C83" s="29"/>
      <c r="D83" s="29"/>
      <c r="E83" s="69"/>
      <c r="F83" s="74"/>
      <c r="G83" s="69"/>
      <c r="H83" s="74"/>
      <c r="I83" s="69"/>
      <c r="J83" s="74"/>
      <c r="K83" s="85"/>
      <c r="L83" s="65"/>
    </row>
    <row s="9" customFormat="1" customHeight="1" ht="29.25">
      <c r="A84" s="28" t="s">
        <v>68</v>
      </c>
      <c r="B84" s="22" t="s">
        <v>66</v>
      </c>
      <c r="C84" s="141">
        <v>10209</v>
      </c>
      <c r="D84" s="141">
        <v>17779.6</v>
      </c>
      <c r="E84" s="142">
        <v>18472.3</v>
      </c>
      <c r="F84" s="143">
        <v>18703.2</v>
      </c>
      <c r="G84" s="142">
        <v>18934.1</v>
      </c>
      <c r="H84" s="143">
        <v>19165</v>
      </c>
      <c r="I84" s="142">
        <v>19626.8</v>
      </c>
      <c r="J84" s="143">
        <v>19857.7</v>
      </c>
      <c r="K84" s="157">
        <v>20088.6</v>
      </c>
      <c r="L84" s="65"/>
    </row>
    <row customHeight="1" ht="24.75">
      <c r="A85" s="21" t="s">
        <v>69</v>
      </c>
      <c r="B85" s="22"/>
      <c r="C85" s="29"/>
      <c r="D85" s="29"/>
      <c r="E85" s="69"/>
      <c r="F85" s="74"/>
      <c r="G85" s="69"/>
      <c r="H85" s="74"/>
      <c r="I85" s="69"/>
      <c r="J85" s="74"/>
      <c r="K85" s="85"/>
      <c r="L85" s="65"/>
    </row>
    <row customHeight="1" ht="23.25">
      <c r="A86" s="21" t="s">
        <v>24</v>
      </c>
      <c r="B86" s="22" t="s">
        <v>66</v>
      </c>
      <c r="C86" s="141">
        <v>193636</v>
      </c>
      <c r="D86" s="141">
        <v>241519</v>
      </c>
      <c r="E86" s="142">
        <v>252688</v>
      </c>
      <c r="F86" s="143">
        <v>256570</v>
      </c>
      <c r="G86" s="142">
        <v>262495</v>
      </c>
      <c r="H86" s="143">
        <v>258955</v>
      </c>
      <c r="I86" s="142">
        <v>263326</v>
      </c>
      <c r="J86" s="143">
        <v>266876</v>
      </c>
      <c r="K86" s="157">
        <v>274235</v>
      </c>
      <c r="L86" s="65"/>
    </row>
    <row customHeight="1" ht="19.5">
      <c r="A87" s="27" t="s">
        <v>25</v>
      </c>
      <c r="B87" s="22" t="s">
        <v>66</v>
      </c>
      <c r="C87" s="137"/>
      <c r="D87" s="137"/>
      <c r="E87" s="138"/>
      <c r="F87" s="139"/>
      <c r="G87" s="138"/>
      <c r="H87" s="139"/>
      <c r="I87" s="138"/>
      <c r="J87" s="139"/>
      <c r="K87" s="158"/>
      <c r="L87" s="140"/>
    </row>
    <row customHeight="1" ht="20.25">
      <c r="A88" s="21" t="s">
        <v>26</v>
      </c>
      <c r="B88" s="22" t="s">
        <v>66</v>
      </c>
      <c r="C88" s="141">
        <v>70788</v>
      </c>
      <c r="D88" s="141">
        <v>112053</v>
      </c>
      <c r="E88" s="142">
        <v>125258.3</v>
      </c>
      <c r="F88" s="143">
        <v>133273.8</v>
      </c>
      <c r="G88" s="142">
        <v>133402.6</v>
      </c>
      <c r="H88" s="143">
        <v>141939.8</v>
      </c>
      <c r="I88" s="142">
        <v>142213.8</v>
      </c>
      <c r="J88" s="143">
        <v>151022.6</v>
      </c>
      <c r="K88" s="157">
        <v>151459.9</v>
      </c>
      <c r="L88" s="65"/>
    </row>
    <row customHeight="1" ht="17.25">
      <c r="A89" s="21" t="s">
        <v>27</v>
      </c>
      <c r="B89" s="22" t="s">
        <v>66</v>
      </c>
      <c r="C89" s="141">
        <v>0</v>
      </c>
      <c r="D89" s="141">
        <v>0</v>
      </c>
      <c r="E89" s="142">
        <v>0</v>
      </c>
      <c r="F89" s="143">
        <v>0</v>
      </c>
      <c r="G89" s="142">
        <v>0</v>
      </c>
      <c r="H89" s="143">
        <v>0</v>
      </c>
      <c r="I89" s="142">
        <v>0</v>
      </c>
      <c r="J89" s="143">
        <v>0</v>
      </c>
      <c r="K89" s="157">
        <v>0</v>
      </c>
      <c r="L89" s="65"/>
    </row>
    <row customHeight="1" ht="17.25">
      <c r="A90" s="21" t="s">
        <v>28</v>
      </c>
      <c r="B90" s="22" t="s">
        <v>66</v>
      </c>
      <c r="C90" s="141">
        <v>0</v>
      </c>
      <c r="D90" s="141">
        <v>0</v>
      </c>
      <c r="E90" s="142">
        <v>0</v>
      </c>
      <c r="F90" s="143">
        <v>0</v>
      </c>
      <c r="G90" s="142">
        <v>0</v>
      </c>
      <c r="H90" s="143">
        <v>0</v>
      </c>
      <c r="I90" s="142">
        <v>0</v>
      </c>
      <c r="J90" s="143">
        <v>0</v>
      </c>
      <c r="K90" s="157">
        <v>0</v>
      </c>
      <c r="L90" s="65"/>
    </row>
    <row customHeight="1" ht="17.25">
      <c r="A91" s="21" t="s">
        <v>29</v>
      </c>
      <c r="B91" s="22" t="s">
        <v>66</v>
      </c>
      <c r="C91" s="141">
        <v>169.1</v>
      </c>
      <c r="D91" s="141">
        <v>0</v>
      </c>
      <c r="E91" s="142">
        <v>0</v>
      </c>
      <c r="F91" s="143">
        <v>0</v>
      </c>
      <c r="G91" s="142">
        <v>0</v>
      </c>
      <c r="H91" s="143">
        <v>0</v>
      </c>
      <c r="I91" s="142">
        <v>0</v>
      </c>
      <c r="J91" s="143">
        <v>0</v>
      </c>
      <c r="K91" s="157">
        <v>0</v>
      </c>
      <c r="L91" s="65"/>
    </row>
    <row customHeight="1" ht="44.25">
      <c r="A92" s="21" t="s">
        <v>30</v>
      </c>
      <c r="B92" s="22" t="s">
        <v>66</v>
      </c>
      <c r="C92" s="141">
        <v>9283</v>
      </c>
      <c r="D92" s="141">
        <v>9796</v>
      </c>
      <c r="E92" s="142">
        <v>10213</v>
      </c>
      <c r="F92" s="143">
        <v>10855.5</v>
      </c>
      <c r="G92" s="142">
        <v>10876.9</v>
      </c>
      <c r="H92" s="143">
        <v>11649.9</v>
      </c>
      <c r="I92" s="142">
        <v>11707.4</v>
      </c>
      <c r="J92" s="143">
        <v>12395</v>
      </c>
      <c r="K92" s="157">
        <v>12468.6</v>
      </c>
      <c r="L92" s="65"/>
    </row>
    <row customHeight="1" ht="26.25">
      <c r="A93" s="27" t="s">
        <v>31</v>
      </c>
      <c r="B93" s="22" t="s">
        <v>66</v>
      </c>
      <c r="C93" s="141">
        <v>0</v>
      </c>
      <c r="D93" s="141">
        <v>0</v>
      </c>
      <c r="E93" s="142">
        <v>0</v>
      </c>
      <c r="F93" s="143">
        <v>0</v>
      </c>
      <c r="G93" s="142">
        <v>0</v>
      </c>
      <c r="H93" s="143">
        <v>0</v>
      </c>
      <c r="I93" s="142">
        <v>0</v>
      </c>
      <c r="J93" s="143">
        <v>0</v>
      </c>
      <c r="K93" s="157">
        <v>0</v>
      </c>
      <c r="L93" s="65"/>
    </row>
    <row customHeight="1" ht="24">
      <c r="A94" s="27" t="s">
        <v>32</v>
      </c>
      <c r="B94" s="22" t="s">
        <v>66</v>
      </c>
      <c r="C94" s="141">
        <v>0</v>
      </c>
      <c r="D94" s="141">
        <v>0</v>
      </c>
      <c r="E94" s="142">
        <v>0</v>
      </c>
      <c r="F94" s="143">
        <v>0</v>
      </c>
      <c r="G94" s="142">
        <v>0</v>
      </c>
      <c r="H94" s="143">
        <v>0</v>
      </c>
      <c r="I94" s="142">
        <v>0</v>
      </c>
      <c r="J94" s="143">
        <v>0</v>
      </c>
      <c r="K94" s="157">
        <v>0</v>
      </c>
      <c r="L94" s="65"/>
    </row>
    <row customHeight="1" ht="17.25">
      <c r="A95" s="21" t="s">
        <v>33</v>
      </c>
      <c r="B95" s="22" t="s">
        <v>66</v>
      </c>
      <c r="C95" s="141">
        <v>5880</v>
      </c>
      <c r="D95" s="141">
        <v>10632</v>
      </c>
      <c r="E95" s="142">
        <v>11440</v>
      </c>
      <c r="F95" s="143">
        <v>12218</v>
      </c>
      <c r="G95" s="142">
        <v>12252.3</v>
      </c>
      <c r="H95" s="143">
        <v>13109.9</v>
      </c>
      <c r="I95" s="142">
        <v>13195.7</v>
      </c>
      <c r="J95" s="143">
        <v>13765.4</v>
      </c>
      <c r="K95" s="157">
        <v>13974.2</v>
      </c>
      <c r="L95" s="65"/>
    </row>
    <row customHeight="1" ht="24">
      <c r="A96" s="21" t="s">
        <v>34</v>
      </c>
      <c r="B96" s="22" t="s">
        <v>66</v>
      </c>
      <c r="C96" s="141">
        <v>375508.7</v>
      </c>
      <c r="D96" s="141">
        <v>418679</v>
      </c>
      <c r="E96" s="142">
        <v>467566</v>
      </c>
      <c r="F96" s="143">
        <v>506557.3</v>
      </c>
      <c r="G96" s="142">
        <v>509570.3</v>
      </c>
      <c r="H96" s="143">
        <v>544072.9</v>
      </c>
      <c r="I96" s="142">
        <v>550059.2</v>
      </c>
      <c r="J96" s="143">
        <v>581541.6</v>
      </c>
      <c r="K96" s="157">
        <v>591481.4</v>
      </c>
      <c r="L96" s="65"/>
    </row>
    <row customHeight="1" ht="17.25">
      <c r="A97" s="21" t="s">
        <v>35</v>
      </c>
      <c r="B97" s="22" t="s">
        <v>66</v>
      </c>
      <c r="C97" s="141">
        <v>20113.9</v>
      </c>
      <c r="D97" s="141">
        <v>32613.6</v>
      </c>
      <c r="E97" s="142">
        <v>35956.3</v>
      </c>
      <c r="F97" s="143">
        <v>39050.3</v>
      </c>
      <c r="G97" s="142">
        <v>39055.9</v>
      </c>
      <c r="H97" s="143">
        <v>41698.6</v>
      </c>
      <c r="I97" s="142">
        <v>41872</v>
      </c>
      <c r="J97" s="143">
        <v>43968.6</v>
      </c>
      <c r="K97" s="157">
        <v>44546.9</v>
      </c>
      <c r="L97" s="65"/>
    </row>
    <row customHeight="1" ht="23.25">
      <c r="A98" s="27" t="s">
        <v>36</v>
      </c>
      <c r="B98" s="22" t="s">
        <v>66</v>
      </c>
      <c r="C98" s="141">
        <v>45307.3</v>
      </c>
      <c r="D98" s="141">
        <v>55583.3</v>
      </c>
      <c r="E98" s="142">
        <v>61411.5</v>
      </c>
      <c r="F98" s="143">
        <v>65833.1</v>
      </c>
      <c r="G98" s="142">
        <v>66038.8</v>
      </c>
      <c r="H98" s="143">
        <v>68600.8</v>
      </c>
      <c r="I98" s="142">
        <v>68961.7</v>
      </c>
      <c r="J98" s="143">
        <v>71484.9</v>
      </c>
      <c r="K98" s="157">
        <v>72013.8</v>
      </c>
      <c r="L98" s="65"/>
    </row>
    <row customHeight="1" ht="27.75">
      <c r="A99" s="21" t="s">
        <v>46</v>
      </c>
      <c r="B99" s="22" t="s">
        <v>66</v>
      </c>
      <c r="C99" s="141">
        <v>961.3</v>
      </c>
      <c r="D99" s="141">
        <v>3520</v>
      </c>
      <c r="E99" s="142">
        <v>3880.8</v>
      </c>
      <c r="F99" s="143">
        <v>4214.7</v>
      </c>
      <c r="G99" s="142">
        <v>4215.3</v>
      </c>
      <c r="H99" s="143">
        <v>4500.5</v>
      </c>
      <c r="I99" s="142">
        <v>4519.3</v>
      </c>
      <c r="J99" s="143">
        <v>4745.6</v>
      </c>
      <c r="K99" s="157">
        <v>4808</v>
      </c>
      <c r="L99" s="65"/>
    </row>
    <row customHeight="1" ht="24">
      <c r="A100" s="27" t="s">
        <v>38</v>
      </c>
      <c r="B100" s="22" t="s">
        <v>66</v>
      </c>
      <c r="C100" s="141">
        <v>980</v>
      </c>
      <c r="D100" s="141">
        <v>1080</v>
      </c>
      <c r="E100" s="142">
        <v>1190.7</v>
      </c>
      <c r="F100" s="143">
        <v>1293.2</v>
      </c>
      <c r="G100" s="142">
        <v>1293.3</v>
      </c>
      <c r="H100" s="143">
        <v>1380.8</v>
      </c>
      <c r="I100" s="142">
        <v>1386.6</v>
      </c>
      <c r="J100" s="143">
        <v>1456</v>
      </c>
      <c r="K100" s="157">
        <v>1475.2</v>
      </c>
      <c r="L100" s="65"/>
    </row>
    <row customHeight="1" ht="17.25">
      <c r="A101" s="21" t="s">
        <v>39</v>
      </c>
      <c r="B101" s="22" t="s">
        <v>66</v>
      </c>
      <c r="C101" s="141">
        <v>63414</v>
      </c>
      <c r="D101" s="141">
        <v>50532.4</v>
      </c>
      <c r="E101" s="142">
        <v>55770.6</v>
      </c>
      <c r="F101" s="143">
        <v>54107.9</v>
      </c>
      <c r="G101" s="142">
        <v>58108.1</v>
      </c>
      <c r="H101" s="143">
        <v>61273.3</v>
      </c>
      <c r="I101" s="142">
        <v>66378.4</v>
      </c>
      <c r="J101" s="143">
        <v>56995.4</v>
      </c>
      <c r="K101" s="157">
        <v>61513.4</v>
      </c>
      <c r="L101" s="65"/>
    </row>
    <row s="9" customFormat="1" customHeight="1" ht="22.5">
      <c r="A102" s="26" t="s">
        <v>70</v>
      </c>
      <c r="B102" s="22" t="s">
        <v>66</v>
      </c>
      <c r="C102" s="141">
        <v>0</v>
      </c>
      <c r="D102" s="141">
        <v>0</v>
      </c>
      <c r="E102" s="142">
        <v>0</v>
      </c>
      <c r="F102" s="143">
        <v>0</v>
      </c>
      <c r="G102" s="142">
        <v>0</v>
      </c>
      <c r="H102" s="143">
        <v>0</v>
      </c>
      <c r="I102" s="142">
        <v>0</v>
      </c>
      <c r="J102" s="143">
        <v>0</v>
      </c>
      <c r="K102" s="157">
        <v>0</v>
      </c>
      <c r="L102" s="65"/>
    </row>
    <row s="9" customFormat="1" customHeight="1" ht="22.5">
      <c r="A103" s="26" t="s">
        <v>71</v>
      </c>
      <c r="B103" s="22" t="s">
        <v>66</v>
      </c>
      <c r="C103" s="141">
        <v>0</v>
      </c>
      <c r="D103" s="141">
        <v>0</v>
      </c>
      <c r="E103" s="142">
        <v>0</v>
      </c>
      <c r="F103" s="143">
        <v>0</v>
      </c>
      <c r="G103" s="142">
        <v>0</v>
      </c>
      <c r="H103" s="143">
        <v>0</v>
      </c>
      <c r="I103" s="142">
        <v>0</v>
      </c>
      <c r="J103" s="143">
        <v>0</v>
      </c>
      <c r="K103" s="157">
        <v>0</v>
      </c>
      <c r="L103" s="65"/>
    </row>
    <row s="9" customFormat="1" customHeight="1" ht="19.5">
      <c r="A104" s="82" t="s">
        <v>72</v>
      </c>
      <c r="B104" s="43" t="s">
        <v>66</v>
      </c>
      <c r="C104" s="144">
        <v>129638.4</v>
      </c>
      <c r="D104" s="144">
        <v>205504.6</v>
      </c>
      <c r="E104" s="145">
        <v>217049.8</v>
      </c>
      <c r="F104" s="146">
        <v>219358.8</v>
      </c>
      <c r="G104" s="145">
        <v>220513.3</v>
      </c>
      <c r="H104" s="146">
        <v>220513.3</v>
      </c>
      <c r="I104" s="145">
        <v>221667.8</v>
      </c>
      <c r="J104" s="146">
        <v>221667.8</v>
      </c>
      <c r="K104" s="159">
        <v>222822.4</v>
      </c>
      <c r="L104" s="79"/>
    </row>
    <row customHeight="1" ht="28.5">
      <c r="A105" s="50" t="s">
        <v>73</v>
      </c>
      <c r="B105" s="51" t="s">
        <v>64</v>
      </c>
      <c r="C105" s="80">
        <f t="shared" si="8" ref="C105:K105">C106+C107+C110+C111</f>
        <v>2180429</v>
      </c>
      <c r="D105" s="80">
        <f t="shared" si="8"/>
        <v>2351375.7</v>
      </c>
      <c r="E105" s="81">
        <f t="shared" si="8"/>
        <v>2471948.3</v>
      </c>
      <c r="F105" s="83">
        <f t="shared" si="8"/>
        <v>2618189.7</v>
      </c>
      <c r="G105" s="81">
        <f t="shared" si="8"/>
        <v>2647863.7</v>
      </c>
      <c r="H105" s="83">
        <f t="shared" si="8"/>
        <v>2759243.3</v>
      </c>
      <c r="I105" s="81">
        <f t="shared" si="8"/>
        <v>2799157.2</v>
      </c>
      <c r="J105" s="83">
        <f t="shared" si="8"/>
        <v>2909078</v>
      </c>
      <c r="K105" s="81">
        <f t="shared" si="8"/>
        <v>2965929.2</v>
      </c>
      <c r="L105" s="78"/>
    </row>
    <row customHeight="1" ht="42.75">
      <c r="A106" s="26" t="s">
        <v>74</v>
      </c>
      <c r="B106" s="22" t="s">
        <v>66</v>
      </c>
      <c r="C106" s="141">
        <v>1769896.3</v>
      </c>
      <c r="D106" s="141">
        <v>1834046.4</v>
      </c>
      <c r="E106" s="142">
        <v>1914139.1</v>
      </c>
      <c r="F106" s="143">
        <v>2040773.2</v>
      </c>
      <c r="G106" s="142">
        <v>2060125.4</v>
      </c>
      <c r="H106" s="143">
        <v>2156134.6</v>
      </c>
      <c r="I106" s="142">
        <v>2185596.3</v>
      </c>
      <c r="J106" s="143">
        <v>2286368.6</v>
      </c>
      <c r="K106" s="142">
        <v>2329434.2</v>
      </c>
      <c r="L106" s="65"/>
    </row>
    <row customHeight="1" ht="24">
      <c r="A107" s="26" t="s">
        <v>75</v>
      </c>
      <c r="B107" s="22" t="s">
        <v>66</v>
      </c>
      <c r="C107" s="141">
        <v>410532.7</v>
      </c>
      <c r="D107" s="141">
        <v>517329.3</v>
      </c>
      <c r="E107" s="142">
        <v>557809.2</v>
      </c>
      <c r="F107" s="143">
        <v>577416.5</v>
      </c>
      <c r="G107" s="142">
        <v>587738.3</v>
      </c>
      <c r="H107" s="143">
        <v>603108.7</v>
      </c>
      <c r="I107" s="142">
        <v>613560.9</v>
      </c>
      <c r="J107" s="143">
        <v>622709.4</v>
      </c>
      <c r="K107" s="142">
        <v>636495</v>
      </c>
      <c r="L107" s="65"/>
    </row>
    <row customHeight="1" ht="11.25">
      <c r="A108" s="21" t="s">
        <v>41</v>
      </c>
      <c r="B108" s="22"/>
      <c r="C108" s="141"/>
      <c r="D108" s="141"/>
      <c r="E108" s="142"/>
      <c r="F108" s="143"/>
      <c r="G108" s="142"/>
      <c r="H108" s="143"/>
      <c r="I108" s="142"/>
      <c r="J108" s="143"/>
      <c r="K108" s="142"/>
      <c r="L108" s="65"/>
    </row>
    <row customHeight="1" ht="29.25">
      <c r="A109" s="28" t="s">
        <v>76</v>
      </c>
      <c r="B109" s="22" t="s">
        <v>66</v>
      </c>
      <c r="C109" s="141">
        <v>10209</v>
      </c>
      <c r="D109" s="141">
        <v>17779.6</v>
      </c>
      <c r="E109" s="142">
        <v>18472.3</v>
      </c>
      <c r="F109" s="143">
        <v>18703.2</v>
      </c>
      <c r="G109" s="142">
        <v>18934.1</v>
      </c>
      <c r="H109" s="143">
        <v>19165</v>
      </c>
      <c r="I109" s="142">
        <v>19626.8</v>
      </c>
      <c r="J109" s="143">
        <v>19857.7</v>
      </c>
      <c r="K109" s="142">
        <v>20088.6</v>
      </c>
      <c r="L109" s="65"/>
    </row>
    <row customHeight="1" ht="22.5">
      <c r="A110" s="28" t="s">
        <v>77</v>
      </c>
      <c r="B110" s="22" t="s">
        <v>66</v>
      </c>
      <c r="C110" s="141">
        <v>0</v>
      </c>
      <c r="D110" s="141">
        <v>0</v>
      </c>
      <c r="E110" s="142">
        <v>0</v>
      </c>
      <c r="F110" s="143">
        <v>0</v>
      </c>
      <c r="G110" s="142">
        <v>0</v>
      </c>
      <c r="H110" s="143">
        <v>0</v>
      </c>
      <c r="I110" s="142">
        <v>0</v>
      </c>
      <c r="J110" s="143">
        <v>0</v>
      </c>
      <c r="K110" s="142">
        <v>0</v>
      </c>
      <c r="L110" s="65"/>
    </row>
    <row customHeight="1" ht="22.5">
      <c r="A111" s="28" t="s">
        <v>78</v>
      </c>
      <c r="B111" s="22" t="s">
        <v>66</v>
      </c>
      <c r="C111" s="141">
        <v>0</v>
      </c>
      <c r="D111" s="141">
        <v>0</v>
      </c>
      <c r="E111" s="142">
        <v>0</v>
      </c>
      <c r="F111" s="143">
        <v>0</v>
      </c>
      <c r="G111" s="142">
        <v>0</v>
      </c>
      <c r="H111" s="143">
        <v>0</v>
      </c>
      <c r="I111" s="142">
        <v>0</v>
      </c>
      <c r="J111" s="143">
        <v>0</v>
      </c>
      <c r="K111" s="142">
        <v>0</v>
      </c>
      <c r="L111" s="65"/>
    </row>
    <row customHeight="1" ht="30">
      <c r="A112" s="82" t="s">
        <v>79</v>
      </c>
      <c r="B112" s="43" t="s">
        <v>66</v>
      </c>
      <c r="C112" s="144">
        <v>129638.4</v>
      </c>
      <c r="D112" s="144">
        <v>205504.6</v>
      </c>
      <c r="E112" s="145">
        <v>217049.8</v>
      </c>
      <c r="F112" s="146">
        <v>219358.8</v>
      </c>
      <c r="G112" s="145">
        <v>220513.3</v>
      </c>
      <c r="H112" s="146">
        <v>220513.3</v>
      </c>
      <c r="I112" s="145">
        <v>221667.8</v>
      </c>
      <c r="J112" s="146">
        <v>221667.8</v>
      </c>
      <c r="K112" s="145">
        <v>222822.4</v>
      </c>
      <c r="L112" s="79"/>
    </row>
    <row customHeight="1" ht="27">
      <c r="A113" s="50" t="s">
        <v>80</v>
      </c>
      <c r="B113" s="51" t="s">
        <v>66</v>
      </c>
      <c r="C113" s="80">
        <f t="shared" si="9" ref="C113:K113">C115+C116+C119+C120</f>
        <v>178683.3</v>
      </c>
      <c r="D113" s="80">
        <f t="shared" si="9"/>
        <v>252167</v>
      </c>
      <c r="E113" s="81">
        <f t="shared" si="9"/>
        <v>150723.1</v>
      </c>
      <c r="F113" s="83">
        <f t="shared" si="9"/>
        <v>68470</v>
      </c>
      <c r="G113" s="81">
        <f t="shared" si="9"/>
        <v>61440</v>
      </c>
      <c r="H113" s="83">
        <f t="shared" si="9"/>
        <v>58262</v>
      </c>
      <c r="I113" s="81">
        <f t="shared" si="9"/>
        <v>66450</v>
      </c>
      <c r="J113" s="83">
        <f t="shared" si="9"/>
        <v>54580</v>
      </c>
      <c r="K113" s="81">
        <f t="shared" si="9"/>
        <v>59850</v>
      </c>
      <c r="L113" s="89"/>
    </row>
    <row customHeight="1" ht="15">
      <c r="A114" s="21" t="s">
        <v>81</v>
      </c>
      <c r="B114" s="22"/>
      <c r="C114" s="32"/>
      <c r="D114" s="32"/>
      <c r="E114" s="90"/>
      <c r="F114" s="92"/>
      <c r="G114" s="90"/>
      <c r="H114" s="92"/>
      <c r="I114" s="90"/>
      <c r="J114" s="92"/>
      <c r="K114" s="90"/>
      <c r="L114" s="65"/>
    </row>
    <row customHeight="1" ht="40.5">
      <c r="A115" s="26" t="s">
        <v>82</v>
      </c>
      <c r="B115" s="22" t="s">
        <v>66</v>
      </c>
      <c r="C115" s="160">
        <v>130733.3</v>
      </c>
      <c r="D115" s="141">
        <v>140913</v>
      </c>
      <c r="E115" s="142">
        <v>82084.1</v>
      </c>
      <c r="F115" s="143">
        <v>53670</v>
      </c>
      <c r="G115" s="142">
        <v>49910</v>
      </c>
      <c r="H115" s="143">
        <v>48962</v>
      </c>
      <c r="I115" s="142">
        <v>55650</v>
      </c>
      <c r="J115" s="143">
        <v>43880</v>
      </c>
      <c r="K115" s="142">
        <v>47600</v>
      </c>
      <c r="L115" s="65"/>
    </row>
    <row customHeight="1" ht="19.5">
      <c r="A116" s="26" t="s">
        <v>83</v>
      </c>
      <c r="B116" s="22" t="s">
        <v>66</v>
      </c>
      <c r="C116" s="160">
        <v>47950</v>
      </c>
      <c r="D116" s="141">
        <v>111254</v>
      </c>
      <c r="E116" s="142">
        <v>68639</v>
      </c>
      <c r="F116" s="143">
        <v>14800</v>
      </c>
      <c r="G116" s="142">
        <v>11530</v>
      </c>
      <c r="H116" s="143">
        <v>9300</v>
      </c>
      <c r="I116" s="142">
        <v>10800</v>
      </c>
      <c r="J116" s="143">
        <v>10700</v>
      </c>
      <c r="K116" s="142">
        <v>12250</v>
      </c>
      <c r="L116" s="65"/>
    </row>
    <row customHeight="1" ht="14.25">
      <c r="A117" s="21" t="s">
        <v>41</v>
      </c>
      <c r="B117" s="22"/>
      <c r="C117" s="160"/>
      <c r="D117" s="141"/>
      <c r="E117" s="142"/>
      <c r="F117" s="143"/>
      <c r="G117" s="142"/>
      <c r="H117" s="143"/>
      <c r="I117" s="142"/>
      <c r="J117" s="143"/>
      <c r="K117" s="142"/>
      <c r="L117" s="65"/>
    </row>
    <row customHeight="1" ht="29.25">
      <c r="A118" s="28" t="s">
        <v>84</v>
      </c>
      <c r="B118" s="22" t="s">
        <v>66</v>
      </c>
      <c r="C118" s="160">
        <v>0</v>
      </c>
      <c r="D118" s="141">
        <v>0</v>
      </c>
      <c r="E118" s="142">
        <v>0</v>
      </c>
      <c r="F118" s="143">
        <v>0</v>
      </c>
      <c r="G118" s="142">
        <v>0</v>
      </c>
      <c r="H118" s="143">
        <v>0</v>
      </c>
      <c r="I118" s="142">
        <v>0</v>
      </c>
      <c r="J118" s="143">
        <v>0</v>
      </c>
      <c r="K118" s="142">
        <v>0</v>
      </c>
      <c r="L118" s="65"/>
    </row>
    <row customHeight="1" ht="22.5">
      <c r="A119" s="28" t="s">
        <v>85</v>
      </c>
      <c r="B119" s="22" t="s">
        <v>66</v>
      </c>
      <c r="C119" s="160">
        <v>0</v>
      </c>
      <c r="D119" s="141">
        <v>0</v>
      </c>
      <c r="E119" s="142">
        <v>0</v>
      </c>
      <c r="F119" s="143">
        <v>0</v>
      </c>
      <c r="G119" s="142">
        <v>0</v>
      </c>
      <c r="H119" s="143">
        <v>0</v>
      </c>
      <c r="I119" s="142">
        <v>0</v>
      </c>
      <c r="J119" s="143">
        <v>0</v>
      </c>
      <c r="K119" s="142">
        <v>0</v>
      </c>
      <c r="L119" s="65"/>
    </row>
    <row customHeight="1" ht="22.5">
      <c r="A120" s="28" t="s">
        <v>86</v>
      </c>
      <c r="B120" s="22" t="s">
        <v>66</v>
      </c>
      <c r="C120" s="160">
        <v>0</v>
      </c>
      <c r="D120" s="141">
        <v>0</v>
      </c>
      <c r="E120" s="142">
        <v>0</v>
      </c>
      <c r="F120" s="143">
        <v>0</v>
      </c>
      <c r="G120" s="142">
        <v>0</v>
      </c>
      <c r="H120" s="143">
        <v>0</v>
      </c>
      <c r="I120" s="142">
        <v>0</v>
      </c>
      <c r="J120" s="143">
        <v>0</v>
      </c>
      <c r="K120" s="142">
        <v>0</v>
      </c>
      <c r="L120" s="65"/>
    </row>
    <row customHeight="1" ht="19.5">
      <c r="A121" s="82" t="s">
        <v>87</v>
      </c>
      <c r="B121" s="43" t="s">
        <v>66</v>
      </c>
      <c r="C121" s="161">
        <v>0</v>
      </c>
      <c r="D121" s="144">
        <v>0</v>
      </c>
      <c r="E121" s="145">
        <v>0</v>
      </c>
      <c r="F121" s="146">
        <v>0</v>
      </c>
      <c r="G121" s="145">
        <v>0</v>
      </c>
      <c r="H121" s="146">
        <v>0</v>
      </c>
      <c r="I121" s="145">
        <v>0</v>
      </c>
      <c r="J121" s="146">
        <v>0</v>
      </c>
      <c r="K121" s="145">
        <v>0</v>
      </c>
      <c r="L121" s="97"/>
    </row>
    <row customHeight="1" ht="28.5">
      <c r="A122" s="50" t="s">
        <v>88</v>
      </c>
      <c r="B122" s="51" t="s">
        <v>66</v>
      </c>
      <c r="C122" s="80">
        <f t="shared" si="10" ref="C122:K122">SUM(C124,C125,C126,C127)</f>
        <v>315388.5</v>
      </c>
      <c r="D122" s="80">
        <f t="shared" si="10"/>
        <v>419945.5</v>
      </c>
      <c r="E122" s="81">
        <f t="shared" si="10"/>
        <v>543354.4</v>
      </c>
      <c r="F122" s="83">
        <f t="shared" si="10"/>
        <v>550083.7</v>
      </c>
      <c r="G122" s="81">
        <f t="shared" si="10"/>
        <v>572463.5</v>
      </c>
      <c r="H122" s="83">
        <f t="shared" si="10"/>
        <v>569956.5</v>
      </c>
      <c r="I122" s="81">
        <f t="shared" si="10"/>
        <v>597850</v>
      </c>
      <c r="J122" s="83">
        <f t="shared" si="10"/>
        <v>589168.3</v>
      </c>
      <c r="K122" s="81">
        <f t="shared" si="10"/>
        <v>618844</v>
      </c>
      <c r="L122" s="78"/>
    </row>
    <row customHeight="1" ht="15">
      <c r="A123" s="21" t="s">
        <v>81</v>
      </c>
      <c r="B123" s="22"/>
      <c r="C123" s="29"/>
      <c r="D123" s="29"/>
      <c r="E123" s="69"/>
      <c r="F123" s="74"/>
      <c r="G123" s="69"/>
      <c r="H123" s="74"/>
      <c r="I123" s="69"/>
      <c r="J123" s="74"/>
      <c r="K123" s="69"/>
      <c r="L123" s="65"/>
    </row>
    <row customHeight="1" ht="40.5">
      <c r="A124" s="26" t="s">
        <v>89</v>
      </c>
      <c r="B124" s="22" t="s">
        <v>66</v>
      </c>
      <c r="C124" s="141">
        <v>237489.5</v>
      </c>
      <c r="D124" s="141">
        <v>319996.5</v>
      </c>
      <c r="E124" s="142">
        <v>432380.1</v>
      </c>
      <c r="F124" s="143">
        <v>433921.4</v>
      </c>
      <c r="G124" s="142">
        <v>453943</v>
      </c>
      <c r="H124" s="143">
        <v>448612.5</v>
      </c>
      <c r="I124" s="142">
        <v>473203.5</v>
      </c>
      <c r="J124" s="143">
        <v>462671.8</v>
      </c>
      <c r="K124" s="142">
        <v>488883.4</v>
      </c>
      <c r="L124" s="65"/>
    </row>
    <row customHeight="1" ht="25.5">
      <c r="A125" s="26" t="s">
        <v>90</v>
      </c>
      <c r="B125" s="22" t="s">
        <v>66</v>
      </c>
      <c r="C125" s="141">
        <v>77899</v>
      </c>
      <c r="D125" s="141">
        <v>99949</v>
      </c>
      <c r="E125" s="142">
        <v>110974.3</v>
      </c>
      <c r="F125" s="143">
        <v>116162.3</v>
      </c>
      <c r="G125" s="142">
        <v>118520.5</v>
      </c>
      <c r="H125" s="143">
        <v>121344</v>
      </c>
      <c r="I125" s="142">
        <v>124646.5</v>
      </c>
      <c r="J125" s="143">
        <v>126496.5</v>
      </c>
      <c r="K125" s="142">
        <v>129960.6</v>
      </c>
      <c r="L125" s="65"/>
    </row>
    <row customHeight="1" ht="25.5">
      <c r="A126" s="26" t="s">
        <v>91</v>
      </c>
      <c r="B126" s="22" t="s">
        <v>66</v>
      </c>
      <c r="C126" s="141">
        <v>0</v>
      </c>
      <c r="D126" s="141">
        <v>0</v>
      </c>
      <c r="E126" s="142">
        <v>0</v>
      </c>
      <c r="F126" s="143">
        <v>0</v>
      </c>
      <c r="G126" s="142">
        <v>0</v>
      </c>
      <c r="H126" s="143">
        <v>0</v>
      </c>
      <c r="I126" s="142">
        <v>0</v>
      </c>
      <c r="J126" s="143">
        <v>0</v>
      </c>
      <c r="K126" s="142">
        <v>0</v>
      </c>
      <c r="L126" s="65"/>
    </row>
    <row customHeight="1" ht="25.5">
      <c r="A127" s="26" t="s">
        <v>92</v>
      </c>
      <c r="B127" s="22" t="s">
        <v>66</v>
      </c>
      <c r="C127" s="141">
        <v>0</v>
      </c>
      <c r="D127" s="141">
        <v>0</v>
      </c>
      <c r="E127" s="142">
        <v>0</v>
      </c>
      <c r="F127" s="143">
        <v>0</v>
      </c>
      <c r="G127" s="142">
        <v>0</v>
      </c>
      <c r="H127" s="143">
        <v>0</v>
      </c>
      <c r="I127" s="142">
        <v>0</v>
      </c>
      <c r="J127" s="143">
        <v>0</v>
      </c>
      <c r="K127" s="142">
        <v>0</v>
      </c>
      <c r="L127" s="65"/>
    </row>
    <row customHeight="1" ht="29.25">
      <c r="A128" s="26" t="s">
        <v>93</v>
      </c>
      <c r="B128" s="22" t="s">
        <v>94</v>
      </c>
      <c r="C128" s="141">
        <v>21989.8</v>
      </c>
      <c r="D128" s="29">
        <f t="shared" si="11" ref="D128:K128">IF((ISERROR(D124/D53/12*1000)),0,(D124/D53/12*1000))</f>
        <v>25814.4966118103</v>
      </c>
      <c r="E128" s="69">
        <f t="shared" si="11"/>
        <v>27802.2183641975</v>
      </c>
      <c r="F128" s="74">
        <f t="shared" si="11"/>
        <v>29470.3477315947</v>
      </c>
      <c r="G128" s="69">
        <f t="shared" si="11"/>
        <v>29692.7655677656</v>
      </c>
      <c r="H128" s="74">
        <f t="shared" si="11"/>
        <v>31179.6288573812</v>
      </c>
      <c r="I128" s="69">
        <f t="shared" si="11"/>
        <v>31622.7947072975</v>
      </c>
      <c r="J128" s="74">
        <f t="shared" si="11"/>
        <v>32925.6902931967</v>
      </c>
      <c r="K128" s="69">
        <f t="shared" si="11"/>
        <v>33393.674863388</v>
      </c>
      <c r="L128" s="65"/>
    </row>
    <row customHeight="1" ht="29.25">
      <c r="A129" s="26" t="s">
        <v>95</v>
      </c>
      <c r="B129" s="22" t="s">
        <v>94</v>
      </c>
      <c r="C129" s="141">
        <v>18286.2</v>
      </c>
      <c r="D129" s="29">
        <f t="shared" si="12" ref="D129:K131">IF((ISERROR(D125/D55/12*1000)),0,(D125/D55/12*1000))</f>
        <v>21466.7096219931</v>
      </c>
      <c r="E129" s="69">
        <f t="shared" si="12"/>
        <v>23119.6458333333</v>
      </c>
      <c r="F129" s="74">
        <f t="shared" si="12"/>
        <v>24506.8143459916</v>
      </c>
      <c r="G129" s="69">
        <f t="shared" si="12"/>
        <v>24691.7708333333</v>
      </c>
      <c r="H129" s="74">
        <f t="shared" si="12"/>
        <v>25928.2051282051</v>
      </c>
      <c r="I129" s="69">
        <f t="shared" si="12"/>
        <v>26296.7299578059</v>
      </c>
      <c r="J129" s="74">
        <f t="shared" si="12"/>
        <v>27380.1948051948</v>
      </c>
      <c r="K129" s="69">
        <f t="shared" si="12"/>
        <v>27769.358974359</v>
      </c>
      <c r="L129" s="65"/>
    </row>
    <row customHeight="1" ht="29.25">
      <c r="A130" s="26" t="s">
        <v>96</v>
      </c>
      <c r="B130" s="22" t="s">
        <v>94</v>
      </c>
      <c r="C130" s="141">
        <v>0</v>
      </c>
      <c r="D130" s="29">
        <f t="shared" si="12"/>
        <v>0</v>
      </c>
      <c r="E130" s="69">
        <f t="shared" si="12"/>
        <v>0</v>
      </c>
      <c r="F130" s="74">
        <f t="shared" si="12"/>
        <v>0</v>
      </c>
      <c r="G130" s="69">
        <f t="shared" si="12"/>
        <v>0</v>
      </c>
      <c r="H130" s="74">
        <f t="shared" si="12"/>
        <v>0</v>
      </c>
      <c r="I130" s="69">
        <f t="shared" si="12"/>
        <v>0</v>
      </c>
      <c r="J130" s="74">
        <f t="shared" si="12"/>
        <v>0</v>
      </c>
      <c r="K130" s="69">
        <f t="shared" si="12"/>
        <v>0</v>
      </c>
      <c r="L130" s="65"/>
    </row>
    <row customHeight="1" ht="29.25">
      <c r="A131" s="93" t="s">
        <v>97</v>
      </c>
      <c r="B131" s="43" t="s">
        <v>94</v>
      </c>
      <c r="C131" s="144">
        <v>0</v>
      </c>
      <c r="D131" s="94">
        <f t="shared" si="12"/>
        <v>0</v>
      </c>
      <c r="E131" s="95">
        <f t="shared" si="12"/>
        <v>0</v>
      </c>
      <c r="F131" s="96">
        <f t="shared" si="12"/>
        <v>0</v>
      </c>
      <c r="G131" s="95">
        <f t="shared" si="12"/>
        <v>0</v>
      </c>
      <c r="H131" s="96">
        <f t="shared" si="12"/>
        <v>0</v>
      </c>
      <c r="I131" s="95">
        <f t="shared" si="12"/>
        <v>0</v>
      </c>
      <c r="J131" s="96">
        <f t="shared" si="12"/>
        <v>0</v>
      </c>
      <c r="K131" s="95">
        <f t="shared" si="12"/>
        <v>0</v>
      </c>
      <c r="L131" s="79"/>
    </row>
    <row customHeight="1" ht="45">
      <c r="A132" s="50" t="s">
        <v>98</v>
      </c>
      <c r="B132" s="51" t="s">
        <v>66</v>
      </c>
      <c r="C132" s="80">
        <f t="shared" si="13" ref="C132:K132">C134+C135+C136+C137</f>
        <v>37085.3</v>
      </c>
      <c r="D132" s="80">
        <f t="shared" si="13"/>
        <v>52629.3</v>
      </c>
      <c r="E132" s="81">
        <f t="shared" si="13"/>
        <v>50076.5</v>
      </c>
      <c r="F132" s="83">
        <f t="shared" si="13"/>
        <v>48594.2</v>
      </c>
      <c r="G132" s="81">
        <f t="shared" si="13"/>
        <v>49616.5</v>
      </c>
      <c r="H132" s="83">
        <f t="shared" si="13"/>
        <v>51229.6</v>
      </c>
      <c r="I132" s="81">
        <f t="shared" si="13"/>
        <v>52282</v>
      </c>
      <c r="J132" s="83">
        <f t="shared" si="13"/>
        <v>53984.4</v>
      </c>
      <c r="K132" s="81">
        <f t="shared" si="13"/>
        <v>55096.9</v>
      </c>
      <c r="L132" s="106"/>
    </row>
    <row customHeight="1" ht="13.5">
      <c r="A133" s="21" t="s">
        <v>81</v>
      </c>
      <c r="B133" s="22"/>
      <c r="C133" s="34"/>
      <c r="D133" s="29"/>
      <c r="E133" s="69"/>
      <c r="F133" s="74"/>
      <c r="G133" s="69"/>
      <c r="H133" s="74"/>
      <c r="I133" s="69"/>
      <c r="J133" s="74"/>
      <c r="K133" s="69"/>
      <c r="L133" s="60"/>
    </row>
    <row customHeight="1" ht="25.5">
      <c r="A134" s="26" t="s">
        <v>99</v>
      </c>
      <c r="B134" s="22" t="s">
        <v>66</v>
      </c>
      <c r="C134" s="141">
        <v>33882.6</v>
      </c>
      <c r="D134" s="141">
        <v>50703.5</v>
      </c>
      <c r="E134" s="142">
        <v>46790</v>
      </c>
      <c r="F134" s="143">
        <v>44980</v>
      </c>
      <c r="G134" s="142">
        <v>45900</v>
      </c>
      <c r="H134" s="143">
        <v>47110</v>
      </c>
      <c r="I134" s="142">
        <v>48070</v>
      </c>
      <c r="J134" s="143">
        <v>49460</v>
      </c>
      <c r="K134" s="142">
        <v>50470</v>
      </c>
      <c r="L134" s="60"/>
    </row>
    <row customHeight="1" ht="22.5">
      <c r="A135" s="26" t="s">
        <v>100</v>
      </c>
      <c r="B135" s="22" t="s">
        <v>66</v>
      </c>
      <c r="C135" s="141">
        <v>-63.6</v>
      </c>
      <c r="D135" s="141">
        <v>-6.4</v>
      </c>
      <c r="E135" s="142">
        <v>0</v>
      </c>
      <c r="F135" s="143">
        <v>0</v>
      </c>
      <c r="G135" s="142">
        <v>0</v>
      </c>
      <c r="H135" s="143">
        <v>0</v>
      </c>
      <c r="I135" s="142">
        <v>0</v>
      </c>
      <c r="J135" s="143">
        <v>0</v>
      </c>
      <c r="K135" s="142">
        <v>0</v>
      </c>
      <c r="L135" s="60"/>
    </row>
    <row customHeight="1" ht="57.75">
      <c r="A136" s="26" t="s">
        <v>101</v>
      </c>
      <c r="B136" s="22" t="s">
        <v>66</v>
      </c>
      <c r="C136" s="141">
        <v>74.7</v>
      </c>
      <c r="D136" s="141">
        <v>129.8</v>
      </c>
      <c r="E136" s="142">
        <v>111.5</v>
      </c>
      <c r="F136" s="143">
        <v>114.2</v>
      </c>
      <c r="G136" s="142">
        <v>116.5</v>
      </c>
      <c r="H136" s="143">
        <v>119.6</v>
      </c>
      <c r="I136" s="142">
        <v>122</v>
      </c>
      <c r="J136" s="143">
        <v>124.4</v>
      </c>
      <c r="K136" s="142">
        <v>126.9</v>
      </c>
      <c r="L136" s="60"/>
    </row>
    <row customHeight="1" ht="19.5">
      <c r="A137" s="26" t="s">
        <v>102</v>
      </c>
      <c r="B137" s="22" t="s">
        <v>66</v>
      </c>
      <c r="C137" s="141">
        <v>3191.6</v>
      </c>
      <c r="D137" s="141">
        <v>1802.4</v>
      </c>
      <c r="E137" s="142">
        <v>3175</v>
      </c>
      <c r="F137" s="143">
        <v>3500</v>
      </c>
      <c r="G137" s="142">
        <v>3600</v>
      </c>
      <c r="H137" s="143">
        <v>4000</v>
      </c>
      <c r="I137" s="142">
        <v>4090</v>
      </c>
      <c r="J137" s="143">
        <v>4400</v>
      </c>
      <c r="K137" s="142">
        <v>4500</v>
      </c>
      <c r="L137" s="60"/>
    </row>
    <row customHeight="1" ht="31.5">
      <c r="A138" s="98" t="s">
        <v>103</v>
      </c>
      <c r="B138" s="99" t="s">
        <v>66</v>
      </c>
      <c r="C138" s="162">
        <v>0</v>
      </c>
      <c r="D138" s="162">
        <v>0</v>
      </c>
      <c r="E138" s="163">
        <v>0</v>
      </c>
      <c r="F138" s="146">
        <v>0</v>
      </c>
      <c r="G138" s="145">
        <v>0</v>
      </c>
      <c r="H138" s="146">
        <v>0</v>
      </c>
      <c r="I138" s="145">
        <v>0</v>
      </c>
      <c r="J138" s="146">
        <v>0</v>
      </c>
      <c r="K138" s="145">
        <v>0</v>
      </c>
      <c r="L138" s="107"/>
    </row>
    <row s="38" customFormat="1" customHeight="1" ht="11.25">
      <c r="A139" s="102" t="s">
        <v>12</v>
      </c>
      <c r="B139" s="103"/>
      <c r="C139" s="104"/>
      <c r="D139" s="104"/>
      <c r="E139" s="104"/>
      <c r="F139" s="104"/>
      <c r="G139" s="104"/>
      <c r="H139" s="104"/>
      <c r="I139" s="104"/>
      <c r="J139" s="104"/>
      <c r="K139" s="104"/>
      <c r="L139" s="105"/>
    </row>
    <row customHeight="1" ht="11.25">
      <c r="A140" s="110" t="s">
        <v>104</v>
      </c>
      <c r="B140" s="111"/>
      <c r="C140" s="111"/>
      <c r="D140" s="111"/>
      <c r="E140" s="112"/>
      <c r="F140" s="110"/>
      <c r="G140" s="112"/>
      <c r="H140" s="110"/>
      <c r="I140" s="112"/>
      <c r="J140" s="110"/>
      <c r="K140" s="112"/>
      <c r="L140" s="78"/>
    </row>
    <row customHeight="1" ht="54">
      <c r="A141" s="35" t="s">
        <v>105</v>
      </c>
      <c r="B141" s="36" t="s">
        <v>18</v>
      </c>
      <c r="C141" s="149">
        <v>22999</v>
      </c>
      <c r="D141" s="149">
        <v>22646</v>
      </c>
      <c r="E141" s="150">
        <v>22354</v>
      </c>
      <c r="F141" s="151">
        <v>22060</v>
      </c>
      <c r="G141" s="150">
        <v>22065</v>
      </c>
      <c r="H141" s="151">
        <v>21781</v>
      </c>
      <c r="I141" s="150">
        <v>21793</v>
      </c>
      <c r="J141" s="151">
        <v>21527</v>
      </c>
      <c r="K141" s="150">
        <v>21545</v>
      </c>
      <c r="L141" s="152" t="s">
        <v>106</v>
      </c>
    </row>
    <row customHeight="1" ht="11.25">
      <c r="A142" s="108" t="s">
        <v>107</v>
      </c>
      <c r="B142" s="109"/>
      <c r="C142" s="109"/>
      <c r="D142" s="109"/>
      <c r="E142" s="113"/>
      <c r="F142" s="110"/>
      <c r="G142" s="112"/>
      <c r="H142" s="110"/>
      <c r="I142" s="112"/>
      <c r="J142" s="110"/>
      <c r="K142" s="112"/>
      <c r="L142" s="77"/>
    </row>
    <row customHeight="1" ht="63">
      <c r="A143" s="35" t="s">
        <v>108</v>
      </c>
      <c r="B143" s="36" t="s">
        <v>18</v>
      </c>
      <c r="C143" s="149">
        <v>10684</v>
      </c>
      <c r="D143" s="149">
        <v>10479</v>
      </c>
      <c r="E143" s="164">
        <v>10465</v>
      </c>
      <c r="F143" s="151">
        <v>10345</v>
      </c>
      <c r="G143" s="150">
        <v>10428</v>
      </c>
      <c r="H143" s="151">
        <v>10286</v>
      </c>
      <c r="I143" s="150">
        <v>10374</v>
      </c>
      <c r="J143" s="151">
        <v>10233</v>
      </c>
      <c r="K143" s="150">
        <v>10326</v>
      </c>
      <c r="L143" s="165" t="s">
        <v>50</v>
      </c>
    </row>
  </sheetData>
  <sheetProtection sheet="1"/>
  <mergeCells count="10">
    <mergeCell ref="L1:L3"/>
    <mergeCell ref="B1:B3"/>
    <mergeCell ref="E2:E3"/>
    <mergeCell ref="C2:C3"/>
    <mergeCell ref="D2:D3"/>
    <mergeCell ref="A1:A3"/>
    <mergeCell ref="F1:K1"/>
    <mergeCell ref="F2:G2"/>
    <mergeCell ref="H2:I2"/>
    <mergeCell ref="J2:K2"/>
  </mergeCells>
  <conditionalFormatting sqref="G51">
    <cfRule type="cellIs" priority="7" dxfId="0" stopIfTrue="1" operator="lessThan">
      <formula>$F$11</formula>
    </cfRule>
  </conditionalFormatting>
  <conditionalFormatting sqref="I51">
    <cfRule type="cellIs" priority="8" dxfId="1" stopIfTrue="1" operator="lessThan">
      <formula>$H$11</formula>
    </cfRule>
  </conditionalFormatting>
  <conditionalFormatting sqref="K51">
    <cfRule type="cellIs" priority="9" dxfId="2" stopIfTrue="1" operator="lessThan">
      <formula>$J$11</formula>
    </cfRule>
  </conditionalFormatting>
  <conditionalFormatting sqref="G141">
    <cfRule type="cellIs" priority="4" dxfId="3" stopIfTrue="1" operator="lessThan">
      <formula>$F$11</formula>
    </cfRule>
  </conditionalFormatting>
  <conditionalFormatting sqref="I141">
    <cfRule type="cellIs" priority="5" dxfId="4" stopIfTrue="1" operator="lessThan">
      <formula>$H$11</formula>
    </cfRule>
  </conditionalFormatting>
  <conditionalFormatting sqref="K141">
    <cfRule type="cellIs" priority="6" dxfId="5" stopIfTrue="1" operator="lessThan">
      <formula>$J$11</formula>
    </cfRule>
  </conditionalFormatting>
  <conditionalFormatting sqref="G143">
    <cfRule type="cellIs" priority="1" dxfId="6" stopIfTrue="1" operator="lessThan">
      <formula>$F$11</formula>
    </cfRule>
  </conditionalFormatting>
  <conditionalFormatting sqref="I143">
    <cfRule type="cellIs" priority="2" dxfId="7" stopIfTrue="1" operator="lessThan">
      <formula>$H$11</formula>
    </cfRule>
  </conditionalFormatting>
  <conditionalFormatting sqref="K143">
    <cfRule type="cellIs" priority="3" dxfId="8" stopIfTrue="1" operator="lessThan">
      <formula>$J$11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_1_ 05 - Малое предпринимат-во</vt:lpstr>
      <vt:lpstr>'_1_ 05 - Малое предпринимат-во'!Заголовки_для_печати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Linok</cp:lastModifiedBy>
  <cp:lastPrinted>2024-05-06T17:24:54+03:00</cp:lastPrinted>
  <dcterms:created xsi:type="dcterms:W3CDTF">2024-05-03T16:21:38+03:00</dcterms:created>
  <dcterms:modified xsi:type="dcterms:W3CDTF">2024-06-14T10:17:34+03:00</dcterms:modified>
</cp:coreProperties>
</file>