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7520" windowHeight="11835"/>
  </bookViews>
  <sheets>
    <sheet name="план реализации" sheetId="1" r:id="rId1"/>
  </sheets>
  <calcPr calcId="144525"/>
</workbook>
</file>

<file path=xl/calcChain.xml><?xml version="1.0" encoding="utf-8"?>
<calcChain xmlns="http://schemas.openxmlformats.org/spreadsheetml/2006/main">
  <c r="G9" i="1" l="1"/>
  <c r="G72" i="1"/>
  <c r="G68" i="1" l="1"/>
  <c r="G64" i="1"/>
  <c r="G60" i="1"/>
  <c r="G56" i="1"/>
  <c r="G50" i="1"/>
  <c r="G44" i="1"/>
  <c r="G38" i="1"/>
  <c r="G32" i="1"/>
  <c r="G31" i="1"/>
  <c r="G30" i="1"/>
  <c r="G18" i="1" s="1"/>
  <c r="G12" i="1" s="1"/>
  <c r="G29" i="1"/>
  <c r="G28" i="1"/>
  <c r="G16" i="1" s="1"/>
  <c r="G10" i="1" s="1"/>
  <c r="G20" i="1"/>
  <c r="G19" i="1"/>
  <c r="G15" i="1"/>
  <c r="G26" i="1" l="1"/>
  <c r="G14" i="1"/>
  <c r="G17" i="1"/>
  <c r="G11" i="1" s="1"/>
  <c r="G8" i="1" s="1"/>
</calcChain>
</file>

<file path=xl/sharedStrings.xml><?xml version="1.0" encoding="utf-8"?>
<sst xmlns="http://schemas.openxmlformats.org/spreadsheetml/2006/main" count="113" uniqueCount="45">
  <si>
    <t xml:space="preserve">План реализации муниципальной программы Вятскополянского района «Развитие агропромышленного комплекса» </t>
  </si>
  <si>
    <t>№ п/п</t>
  </si>
  <si>
    <t>Наименование муниципальной программы, подпрограммы, ведомственной целевой про-граммы, отдельного мероприятия</t>
  </si>
  <si>
    <t>Срок</t>
  </si>
  <si>
    <t>Источники финансирования</t>
  </si>
  <si>
    <t>Ожидаемый результат реализации мероприятия муниципальной программы</t>
  </si>
  <si>
    <t>Начало реализации</t>
  </si>
  <si>
    <t>Окончание реализации</t>
  </si>
  <si>
    <t>Заведующий отделом сельского хозяйства, главный агроном Гарафиев Ф.Ф.</t>
  </si>
  <si>
    <t>всего</t>
  </si>
  <si>
    <t>федеральный бюджет</t>
  </si>
  <si>
    <t>областной бюджет</t>
  </si>
  <si>
    <t>бюджет Вятскополянского района</t>
  </si>
  <si>
    <t>внебюджетные источники</t>
  </si>
  <si>
    <t>бюджеты сельских поселений</t>
  </si>
  <si>
    <t>1.</t>
  </si>
  <si>
    <t>1.1.</t>
  </si>
  <si>
    <t>1.2.</t>
  </si>
  <si>
    <t>1.2.1</t>
  </si>
  <si>
    <t>1.2.2</t>
  </si>
  <si>
    <t>2.</t>
  </si>
  <si>
    <t>3.</t>
  </si>
  <si>
    <t>4.</t>
  </si>
  <si>
    <t>5.</t>
  </si>
  <si>
    <t>1.2.3</t>
  </si>
  <si>
    <t>1.2.4</t>
  </si>
  <si>
    <t>Проектирование, строительство и реконструкция, капитальный ремонт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производства и переработки сельскохозяйственной продукции</t>
  </si>
  <si>
    <t>Разработка проектной документации (в том числе проведение государственной экспертизы  проектной документации и проверки достоверности определения сметной стоимости) "Капитальный ремонт автомобильной дороги общего пользования местного значения Вятские Поляны - Кулыги в Вятскополянском районе</t>
  </si>
  <si>
    <t>Капитальный ремонт автомобильной дороги общего пользования местного значения Вятские Поляны - Новый Бурец в Вятскополянском районе</t>
  </si>
  <si>
    <t xml:space="preserve"> Капитальный ремонт автомобильной дороги общего пользования местного значения Вятские Поляны - Ершовка в Вятскополянском районе </t>
  </si>
  <si>
    <t>6.</t>
  </si>
  <si>
    <t>Финансиро- вание на 2023 год, тыс.руб.</t>
  </si>
  <si>
    <t>на 2023 год</t>
  </si>
  <si>
    <t>Ответственный исполнитель            (Ф.И.О., должность)</t>
  </si>
  <si>
    <t>Разработка проектной документации (в том числе проведение государственной экспертизы  проектной документации и проверки достоверности определения сметной стоимости) "Капитальный ремонт автомобильной дороги общего пользования местного значения Вятские Поляны - Новый Бурец в Вятскополянском районе</t>
  </si>
  <si>
    <t>«Улучшение жилищных условий граждан, проживающих в сельских поселениях муниципального района»</t>
  </si>
  <si>
    <t>Заведующий отделом сельского хозяйства, главный агроном Гарафиев Ф.Ф., начальник управления строительства, ЖКХ и дорожного хозяйства Титоренко А.В.</t>
  </si>
  <si>
    <t>Начальник управления строительства, ЖКХ и дорожного хозяйства Титоренко А.В.</t>
  </si>
  <si>
    <t xml:space="preserve"> «Поддержка охотников, осуществляющих добычу волков на территории муниципального района». В рамках отдельного мероприятия осуществляется социальное обеспечение и иные выплаты населению.</t>
  </si>
  <si>
    <t>«Обеспечение деятельности отдела сельского хозяйства администрации Вятскополянского района». В рамках отдельного мероприятия осуществляется финансирование расходов на выплату персоналу в целях обеспечения выполнения функций государственными (муниципальными) органами.</t>
  </si>
  <si>
    <t>«Организация и проведение отлова, учета, содержания и использования безнадзорных домашних животных на территории муниципального района».</t>
  </si>
  <si>
    <t>«Кредитование  малых форм хозяйствования».</t>
  </si>
  <si>
    <t>«Стимулирование инвестиционной деятельности и инновационного развития агропромышленного комплекса». В рамках отдельного мероприятия осуществляется возмещение части затрат на уплату процентов по инвестиционным кредитам (займам) в агропромышленном комплексе.</t>
  </si>
  <si>
    <t>«Развитие агропромышленного комплекса на 2020 – 2026 годы»</t>
  </si>
  <si>
    <r>
      <t xml:space="preserve">«Комплексное развитие сельских территорий Вятскополянского района Кировской области </t>
    </r>
    <r>
      <rPr>
        <sz val="11"/>
        <rFont val="Times New Roman"/>
        <family val="1"/>
        <charset val="204"/>
      </rPr>
      <t>на период до 2026 года»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</si>
</sst>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vertical="top" wrapText="1"/>
    </xf>
    <xf numFmtId="164" fontId="1" fillId="0" borderId="0" xfId="0" applyNumberFormat="1" applyFont="1"/>
    <xf numFmtId="164" fontId="5" fillId="0" borderId="5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2" fillId="0" borderId="5" xfId="0" applyNumberFormat="1" applyFont="1" applyFill="1" applyBorder="1" applyAlignment="1">
      <alignment horizontal="center"/>
    </xf>
    <xf numFmtId="164" fontId="5" fillId="0" borderId="5" xfId="0" applyNumberFormat="1" applyFont="1" applyFill="1" applyBorder="1" applyAlignment="1">
      <alignment horizontal="center"/>
    </xf>
    <xf numFmtId="0" fontId="1" fillId="0" borderId="5" xfId="0" applyFont="1" applyBorder="1"/>
    <xf numFmtId="164" fontId="1" fillId="0" borderId="5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top"/>
    </xf>
    <xf numFmtId="49" fontId="2" fillId="0" borderId="6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0" fontId="2" fillId="0" borderId="2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1" fontId="2" fillId="0" borderId="2" xfId="0" applyNumberFormat="1" applyFont="1" applyBorder="1" applyAlignment="1">
      <alignment horizontal="center" vertical="top"/>
    </xf>
    <xf numFmtId="1" fontId="2" fillId="0" borderId="6" xfId="0" applyNumberFormat="1" applyFont="1" applyBorder="1" applyAlignment="1">
      <alignment horizontal="center" vertical="top"/>
    </xf>
    <xf numFmtId="1" fontId="2" fillId="0" borderId="7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center" vertical="top"/>
    </xf>
    <xf numFmtId="1" fontId="5" fillId="0" borderId="6" xfId="0" applyNumberFormat="1" applyFont="1" applyBorder="1" applyAlignment="1">
      <alignment horizontal="center" vertical="top"/>
    </xf>
    <xf numFmtId="1" fontId="5" fillId="0" borderId="7" xfId="0" applyNumberFormat="1" applyFont="1" applyBorder="1" applyAlignment="1">
      <alignment horizontal="center" vertical="top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5" fillId="0" borderId="2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5" fillId="0" borderId="7" xfId="0" applyFont="1" applyFill="1" applyBorder="1" applyAlignment="1">
      <alignment vertical="top" wrapText="1"/>
    </xf>
    <xf numFmtId="0" fontId="5" fillId="0" borderId="5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"/>
  <sheetViews>
    <sheetView tabSelected="1" zoomScaleNormal="100" workbookViewId="0">
      <selection activeCell="E20" sqref="E20:E25"/>
    </sheetView>
  </sheetViews>
  <sheetFormatPr defaultRowHeight="15" x14ac:dyDescent="0.25"/>
  <cols>
    <col min="1" max="1" width="5.7109375" style="1" customWidth="1"/>
    <col min="2" max="2" width="32.28515625" style="1" customWidth="1"/>
    <col min="3" max="3" width="21.42578125" style="1" customWidth="1"/>
    <col min="4" max="5" width="12.140625" style="1" customWidth="1"/>
    <col min="6" max="6" width="32" style="1" customWidth="1"/>
    <col min="7" max="7" width="15.140625" style="1" customWidth="1"/>
    <col min="8" max="8" width="23" style="1" customWidth="1"/>
    <col min="9" max="9" width="9.42578125" style="1" bestFit="1" customWidth="1"/>
    <col min="10" max="16384" width="9.140625" style="1"/>
  </cols>
  <sheetData>
    <row r="1" spans="1:12" ht="25.5" customHeight="1" x14ac:dyDescent="0.25">
      <c r="G1" s="47"/>
      <c r="H1" s="47"/>
    </row>
    <row r="2" spans="1:12" ht="23.25" customHeight="1" x14ac:dyDescent="0.25">
      <c r="E2" s="2"/>
      <c r="G2" s="32"/>
      <c r="H2" s="32"/>
    </row>
    <row r="3" spans="1:12" ht="27.75" customHeight="1" x14ac:dyDescent="0.25">
      <c r="A3" s="33" t="s">
        <v>0</v>
      </c>
      <c r="B3" s="33"/>
      <c r="C3" s="33"/>
      <c r="D3" s="33"/>
      <c r="E3" s="33"/>
      <c r="F3" s="33"/>
      <c r="G3" s="33"/>
      <c r="H3" s="33"/>
      <c r="I3" s="3"/>
      <c r="J3" s="3"/>
      <c r="K3" s="4"/>
      <c r="L3" s="4"/>
    </row>
    <row r="4" spans="1:12" ht="50.25" customHeight="1" x14ac:dyDescent="0.25">
      <c r="A4" s="34" t="s">
        <v>32</v>
      </c>
      <c r="B4" s="34"/>
      <c r="C4" s="34"/>
      <c r="D4" s="34"/>
      <c r="E4" s="34"/>
      <c r="F4" s="34"/>
      <c r="G4" s="34"/>
      <c r="H4" s="34"/>
      <c r="I4" s="4"/>
      <c r="J4" s="4"/>
      <c r="K4" s="4"/>
      <c r="L4" s="4"/>
    </row>
    <row r="5" spans="1:12" ht="18" customHeight="1" x14ac:dyDescent="0.25">
      <c r="A5" s="23" t="s">
        <v>1</v>
      </c>
      <c r="B5" s="35" t="s">
        <v>2</v>
      </c>
      <c r="C5" s="35" t="s">
        <v>33</v>
      </c>
      <c r="D5" s="38" t="s">
        <v>3</v>
      </c>
      <c r="E5" s="39"/>
      <c r="F5" s="35" t="s">
        <v>4</v>
      </c>
      <c r="G5" s="35" t="s">
        <v>31</v>
      </c>
      <c r="H5" s="40" t="s">
        <v>5</v>
      </c>
    </row>
    <row r="6" spans="1:12" ht="48" customHeight="1" x14ac:dyDescent="0.25">
      <c r="A6" s="24"/>
      <c r="B6" s="36"/>
      <c r="C6" s="36"/>
      <c r="D6" s="35" t="s">
        <v>6</v>
      </c>
      <c r="E6" s="35" t="s">
        <v>7</v>
      </c>
      <c r="F6" s="36"/>
      <c r="G6" s="36"/>
      <c r="H6" s="40"/>
    </row>
    <row r="7" spans="1:12" ht="14.25" customHeight="1" x14ac:dyDescent="0.25">
      <c r="A7" s="25"/>
      <c r="B7" s="37"/>
      <c r="C7" s="37"/>
      <c r="D7" s="37"/>
      <c r="E7" s="37"/>
      <c r="F7" s="37"/>
      <c r="G7" s="37"/>
      <c r="H7" s="40"/>
    </row>
    <row r="8" spans="1:12" ht="15" customHeight="1" x14ac:dyDescent="0.25">
      <c r="A8" s="41"/>
      <c r="B8" s="44" t="s">
        <v>43</v>
      </c>
      <c r="C8" s="23" t="s">
        <v>8</v>
      </c>
      <c r="D8" s="26">
        <v>2020</v>
      </c>
      <c r="E8" s="29">
        <v>2026</v>
      </c>
      <c r="F8" s="5" t="s">
        <v>9</v>
      </c>
      <c r="G8" s="7">
        <f>G9+G10+G11+G12+G13</f>
        <v>201320.18000000002</v>
      </c>
      <c r="H8" s="14"/>
      <c r="I8" s="6"/>
    </row>
    <row r="9" spans="1:12" ht="21" customHeight="1" x14ac:dyDescent="0.25">
      <c r="A9" s="42"/>
      <c r="B9" s="45"/>
      <c r="C9" s="24"/>
      <c r="D9" s="27"/>
      <c r="E9" s="30"/>
      <c r="F9" s="5" t="s">
        <v>10</v>
      </c>
      <c r="G9" s="8">
        <f>SUM(G15+G57+G61+G65)+G69+G73</f>
        <v>145.66</v>
      </c>
      <c r="H9" s="15"/>
      <c r="I9" s="6"/>
    </row>
    <row r="10" spans="1:12" x14ac:dyDescent="0.25">
      <c r="A10" s="42"/>
      <c r="B10" s="45"/>
      <c r="C10" s="24"/>
      <c r="D10" s="27"/>
      <c r="E10" s="30"/>
      <c r="F10" s="5" t="s">
        <v>11</v>
      </c>
      <c r="G10" s="8">
        <f>SUM(G16+G58+G62+G66)+G70+G74</f>
        <v>199163.92</v>
      </c>
      <c r="H10" s="15"/>
      <c r="I10" s="6"/>
    </row>
    <row r="11" spans="1:12" ht="28.5" customHeight="1" x14ac:dyDescent="0.25">
      <c r="A11" s="42"/>
      <c r="B11" s="45"/>
      <c r="C11" s="24"/>
      <c r="D11" s="27"/>
      <c r="E11" s="30"/>
      <c r="F11" s="5" t="s">
        <v>12</v>
      </c>
      <c r="G11" s="8">
        <f>G17+G59+G63+G67+G71+G75</f>
        <v>2010.6</v>
      </c>
      <c r="H11" s="15"/>
      <c r="I11" s="6"/>
    </row>
    <row r="12" spans="1:12" ht="18.75" customHeight="1" x14ac:dyDescent="0.25">
      <c r="A12" s="42"/>
      <c r="B12" s="45"/>
      <c r="C12" s="24"/>
      <c r="D12" s="27"/>
      <c r="E12" s="30"/>
      <c r="F12" s="5" t="s">
        <v>13</v>
      </c>
      <c r="G12" s="8">
        <f>G18</f>
        <v>0</v>
      </c>
      <c r="H12" s="15"/>
      <c r="I12" s="6"/>
    </row>
    <row r="13" spans="1:12" ht="27.75" customHeight="1" x14ac:dyDescent="0.25">
      <c r="A13" s="43"/>
      <c r="B13" s="46"/>
      <c r="C13" s="25"/>
      <c r="D13" s="28"/>
      <c r="E13" s="31"/>
      <c r="F13" s="5" t="s">
        <v>14</v>
      </c>
      <c r="G13" s="8">
        <v>0</v>
      </c>
      <c r="H13" s="16"/>
      <c r="I13" s="6"/>
    </row>
    <row r="14" spans="1:12" ht="15" customHeight="1" x14ac:dyDescent="0.25">
      <c r="A14" s="41" t="s">
        <v>15</v>
      </c>
      <c r="B14" s="44" t="s">
        <v>44</v>
      </c>
      <c r="C14" s="23" t="s">
        <v>36</v>
      </c>
      <c r="D14" s="26">
        <v>2020</v>
      </c>
      <c r="E14" s="29">
        <v>2026</v>
      </c>
      <c r="F14" s="5" t="s">
        <v>9</v>
      </c>
      <c r="G14" s="8">
        <f>G20+G26</f>
        <v>200000.6</v>
      </c>
      <c r="H14" s="14"/>
      <c r="I14" s="6"/>
    </row>
    <row r="15" spans="1:12" ht="15.75" customHeight="1" x14ac:dyDescent="0.25">
      <c r="A15" s="42"/>
      <c r="B15" s="45"/>
      <c r="C15" s="24"/>
      <c r="D15" s="27"/>
      <c r="E15" s="30"/>
      <c r="F15" s="5" t="s">
        <v>10</v>
      </c>
      <c r="G15" s="8">
        <f t="shared" ref="G15:G19" si="0">G21+G27</f>
        <v>0</v>
      </c>
      <c r="H15" s="15"/>
      <c r="I15" s="6"/>
    </row>
    <row r="16" spans="1:12" ht="15" customHeight="1" x14ac:dyDescent="0.25">
      <c r="A16" s="42"/>
      <c r="B16" s="45"/>
      <c r="C16" s="24"/>
      <c r="D16" s="27"/>
      <c r="E16" s="30"/>
      <c r="F16" s="5" t="s">
        <v>11</v>
      </c>
      <c r="G16" s="8">
        <f t="shared" si="0"/>
        <v>198000</v>
      </c>
      <c r="H16" s="15"/>
      <c r="I16" s="6"/>
    </row>
    <row r="17" spans="1:9" ht="30" customHeight="1" x14ac:dyDescent="0.25">
      <c r="A17" s="42"/>
      <c r="B17" s="45"/>
      <c r="C17" s="24"/>
      <c r="D17" s="27"/>
      <c r="E17" s="30"/>
      <c r="F17" s="5" t="s">
        <v>12</v>
      </c>
      <c r="G17" s="8">
        <f t="shared" si="0"/>
        <v>2000.6</v>
      </c>
      <c r="H17" s="15"/>
      <c r="I17" s="6"/>
    </row>
    <row r="18" spans="1:9" ht="18.75" customHeight="1" x14ac:dyDescent="0.25">
      <c r="A18" s="42"/>
      <c r="B18" s="45"/>
      <c r="C18" s="24"/>
      <c r="D18" s="27"/>
      <c r="E18" s="30"/>
      <c r="F18" s="5" t="s">
        <v>13</v>
      </c>
      <c r="G18" s="8">
        <f t="shared" si="0"/>
        <v>0</v>
      </c>
      <c r="H18" s="15"/>
      <c r="I18" s="6"/>
    </row>
    <row r="19" spans="1:9" ht="24.75" customHeight="1" x14ac:dyDescent="0.25">
      <c r="A19" s="43"/>
      <c r="B19" s="46"/>
      <c r="C19" s="25"/>
      <c r="D19" s="28"/>
      <c r="E19" s="31"/>
      <c r="F19" s="5" t="s">
        <v>14</v>
      </c>
      <c r="G19" s="8">
        <f t="shared" si="0"/>
        <v>0</v>
      </c>
      <c r="H19" s="16"/>
      <c r="I19" s="6"/>
    </row>
    <row r="20" spans="1:9" ht="17.25" customHeight="1" x14ac:dyDescent="0.25">
      <c r="A20" s="41" t="s">
        <v>16</v>
      </c>
      <c r="B20" s="44" t="s">
        <v>35</v>
      </c>
      <c r="C20" s="23" t="s">
        <v>8</v>
      </c>
      <c r="D20" s="26">
        <v>2020</v>
      </c>
      <c r="E20" s="29">
        <v>2026</v>
      </c>
      <c r="F20" s="5" t="s">
        <v>9</v>
      </c>
      <c r="G20" s="7">
        <f>SUM(G21:G25)</f>
        <v>0</v>
      </c>
      <c r="H20" s="14"/>
      <c r="I20" s="6"/>
    </row>
    <row r="21" spans="1:9" ht="18" customHeight="1" x14ac:dyDescent="0.25">
      <c r="A21" s="42"/>
      <c r="B21" s="45"/>
      <c r="C21" s="24"/>
      <c r="D21" s="27"/>
      <c r="E21" s="30"/>
      <c r="F21" s="5" t="s">
        <v>10</v>
      </c>
      <c r="G21" s="8">
        <v>0</v>
      </c>
      <c r="H21" s="15"/>
      <c r="I21" s="6"/>
    </row>
    <row r="22" spans="1:9" ht="17.25" customHeight="1" x14ac:dyDescent="0.25">
      <c r="A22" s="42"/>
      <c r="B22" s="45"/>
      <c r="C22" s="24"/>
      <c r="D22" s="27"/>
      <c r="E22" s="30"/>
      <c r="F22" s="5" t="s">
        <v>11</v>
      </c>
      <c r="G22" s="8">
        <v>0</v>
      </c>
      <c r="H22" s="15"/>
      <c r="I22" s="6"/>
    </row>
    <row r="23" spans="1:9" ht="30" customHeight="1" x14ac:dyDescent="0.25">
      <c r="A23" s="42"/>
      <c r="B23" s="45"/>
      <c r="C23" s="24"/>
      <c r="D23" s="27"/>
      <c r="E23" s="30"/>
      <c r="F23" s="5" t="s">
        <v>12</v>
      </c>
      <c r="G23" s="8">
        <v>0</v>
      </c>
      <c r="H23" s="15"/>
      <c r="I23" s="6"/>
    </row>
    <row r="24" spans="1:9" ht="23.25" customHeight="1" x14ac:dyDescent="0.25">
      <c r="A24" s="42"/>
      <c r="B24" s="45"/>
      <c r="C24" s="24"/>
      <c r="D24" s="27"/>
      <c r="E24" s="30"/>
      <c r="F24" s="5" t="s">
        <v>13</v>
      </c>
      <c r="G24" s="8">
        <v>0</v>
      </c>
      <c r="H24" s="15"/>
      <c r="I24" s="6"/>
    </row>
    <row r="25" spans="1:9" ht="30" customHeight="1" x14ac:dyDescent="0.25">
      <c r="A25" s="43"/>
      <c r="B25" s="46"/>
      <c r="C25" s="25"/>
      <c r="D25" s="28"/>
      <c r="E25" s="31"/>
      <c r="F25" s="5" t="s">
        <v>14</v>
      </c>
      <c r="G25" s="8">
        <v>0</v>
      </c>
      <c r="H25" s="16"/>
      <c r="I25" s="6"/>
    </row>
    <row r="26" spans="1:9" ht="21.75" customHeight="1" x14ac:dyDescent="0.25">
      <c r="A26" s="41" t="s">
        <v>17</v>
      </c>
      <c r="B26" s="44" t="s">
        <v>26</v>
      </c>
      <c r="C26" s="23" t="s">
        <v>37</v>
      </c>
      <c r="D26" s="26">
        <v>2020</v>
      </c>
      <c r="E26" s="29">
        <v>2026</v>
      </c>
      <c r="F26" s="5" t="s">
        <v>9</v>
      </c>
      <c r="G26" s="8">
        <f>G27+G28+G29+G30+G31</f>
        <v>200000.6</v>
      </c>
      <c r="H26" s="14"/>
      <c r="I26" s="6"/>
    </row>
    <row r="27" spans="1:9" ht="23.25" customHeight="1" x14ac:dyDescent="0.25">
      <c r="A27" s="42"/>
      <c r="B27" s="45"/>
      <c r="C27" s="24"/>
      <c r="D27" s="27"/>
      <c r="E27" s="30"/>
      <c r="F27" s="5" t="s">
        <v>10</v>
      </c>
      <c r="G27" s="9"/>
      <c r="H27" s="15"/>
      <c r="I27" s="6"/>
    </row>
    <row r="28" spans="1:9" ht="21" customHeight="1" x14ac:dyDescent="0.25">
      <c r="A28" s="42"/>
      <c r="B28" s="45"/>
      <c r="C28" s="24"/>
      <c r="D28" s="27"/>
      <c r="E28" s="30"/>
      <c r="F28" s="5" t="s">
        <v>11</v>
      </c>
      <c r="G28" s="8">
        <f t="shared" ref="G28:G29" si="1">G40+G34+G46+G52</f>
        <v>198000</v>
      </c>
      <c r="H28" s="15"/>
      <c r="I28" s="6"/>
    </row>
    <row r="29" spans="1:9" ht="36" customHeight="1" x14ac:dyDescent="0.25">
      <c r="A29" s="42"/>
      <c r="B29" s="45"/>
      <c r="C29" s="24"/>
      <c r="D29" s="27"/>
      <c r="E29" s="30"/>
      <c r="F29" s="5" t="s">
        <v>12</v>
      </c>
      <c r="G29" s="8">
        <f t="shared" si="1"/>
        <v>2000.6</v>
      </c>
      <c r="H29" s="15"/>
      <c r="I29" s="6"/>
    </row>
    <row r="30" spans="1:9" ht="26.25" customHeight="1" x14ac:dyDescent="0.25">
      <c r="A30" s="42"/>
      <c r="B30" s="45"/>
      <c r="C30" s="24"/>
      <c r="D30" s="27"/>
      <c r="E30" s="30"/>
      <c r="F30" s="5" t="s">
        <v>13</v>
      </c>
      <c r="G30" s="8">
        <f t="shared" ref="G30:G31" si="2">G36+G42</f>
        <v>0</v>
      </c>
      <c r="H30" s="15"/>
      <c r="I30" s="6"/>
    </row>
    <row r="31" spans="1:9" ht="25.5" customHeight="1" x14ac:dyDescent="0.25">
      <c r="A31" s="43"/>
      <c r="B31" s="46"/>
      <c r="C31" s="25"/>
      <c r="D31" s="28"/>
      <c r="E31" s="31"/>
      <c r="F31" s="5" t="s">
        <v>14</v>
      </c>
      <c r="G31" s="8">
        <f t="shared" si="2"/>
        <v>0</v>
      </c>
      <c r="H31" s="16"/>
      <c r="I31" s="6"/>
    </row>
    <row r="32" spans="1:9" ht="24.75" customHeight="1" x14ac:dyDescent="0.25">
      <c r="A32" s="17" t="s">
        <v>18</v>
      </c>
      <c r="B32" s="44" t="s">
        <v>27</v>
      </c>
      <c r="C32" s="23"/>
      <c r="D32" s="26">
        <v>2020</v>
      </c>
      <c r="E32" s="29">
        <v>2026</v>
      </c>
      <c r="F32" s="5" t="s">
        <v>9</v>
      </c>
      <c r="G32" s="8">
        <f>G34+G35+G33+G36+G37</f>
        <v>0</v>
      </c>
      <c r="H32" s="14"/>
      <c r="I32" s="6"/>
    </row>
    <row r="33" spans="1:9" ht="18.75" customHeight="1" x14ac:dyDescent="0.25">
      <c r="A33" s="18"/>
      <c r="B33" s="45"/>
      <c r="C33" s="24"/>
      <c r="D33" s="27"/>
      <c r="E33" s="30"/>
      <c r="F33" s="5" t="s">
        <v>10</v>
      </c>
      <c r="G33" s="9"/>
      <c r="H33" s="15"/>
      <c r="I33" s="6"/>
    </row>
    <row r="34" spans="1:9" ht="21.75" customHeight="1" x14ac:dyDescent="0.25">
      <c r="A34" s="18"/>
      <c r="B34" s="45"/>
      <c r="C34" s="24"/>
      <c r="D34" s="27"/>
      <c r="E34" s="30"/>
      <c r="F34" s="5" t="s">
        <v>11</v>
      </c>
      <c r="G34" s="9"/>
      <c r="H34" s="15"/>
      <c r="I34" s="6"/>
    </row>
    <row r="35" spans="1:9" ht="36" customHeight="1" x14ac:dyDescent="0.25">
      <c r="A35" s="18"/>
      <c r="B35" s="45"/>
      <c r="C35" s="24"/>
      <c r="D35" s="27"/>
      <c r="E35" s="30"/>
      <c r="F35" s="5" t="s">
        <v>12</v>
      </c>
      <c r="G35" s="9"/>
      <c r="H35" s="15"/>
      <c r="I35" s="6"/>
    </row>
    <row r="36" spans="1:9" ht="29.25" customHeight="1" x14ac:dyDescent="0.25">
      <c r="A36" s="18"/>
      <c r="B36" s="45"/>
      <c r="C36" s="24"/>
      <c r="D36" s="27"/>
      <c r="E36" s="30"/>
      <c r="F36" s="5" t="s">
        <v>13</v>
      </c>
      <c r="G36" s="8"/>
      <c r="H36" s="15"/>
      <c r="I36" s="6"/>
    </row>
    <row r="37" spans="1:9" ht="36.75" customHeight="1" x14ac:dyDescent="0.25">
      <c r="A37" s="19"/>
      <c r="B37" s="46"/>
      <c r="C37" s="25"/>
      <c r="D37" s="28"/>
      <c r="E37" s="31"/>
      <c r="F37" s="5" t="s">
        <v>14</v>
      </c>
      <c r="G37" s="8"/>
      <c r="H37" s="16"/>
      <c r="I37" s="6"/>
    </row>
    <row r="38" spans="1:9" ht="25.5" customHeight="1" x14ac:dyDescent="0.25">
      <c r="A38" s="17" t="s">
        <v>19</v>
      </c>
      <c r="B38" s="48" t="s">
        <v>34</v>
      </c>
      <c r="C38" s="23"/>
      <c r="D38" s="26">
        <v>2020</v>
      </c>
      <c r="E38" s="29">
        <v>2026</v>
      </c>
      <c r="F38" s="5" t="s">
        <v>9</v>
      </c>
      <c r="G38" s="8">
        <f>G39+G40+G41+G42+G43</f>
        <v>0</v>
      </c>
      <c r="H38" s="14"/>
      <c r="I38" s="6"/>
    </row>
    <row r="39" spans="1:9" ht="25.5" customHeight="1" x14ac:dyDescent="0.25">
      <c r="A39" s="18"/>
      <c r="B39" s="49"/>
      <c r="C39" s="24"/>
      <c r="D39" s="27"/>
      <c r="E39" s="30"/>
      <c r="F39" s="5" t="s">
        <v>10</v>
      </c>
      <c r="G39" s="8"/>
      <c r="H39" s="15"/>
      <c r="I39" s="6"/>
    </row>
    <row r="40" spans="1:9" ht="22.5" customHeight="1" x14ac:dyDescent="0.25">
      <c r="A40" s="18"/>
      <c r="B40" s="49"/>
      <c r="C40" s="24"/>
      <c r="D40" s="27"/>
      <c r="E40" s="30"/>
      <c r="F40" s="5" t="s">
        <v>11</v>
      </c>
      <c r="G40" s="8"/>
      <c r="H40" s="15"/>
      <c r="I40" s="6"/>
    </row>
    <row r="41" spans="1:9" ht="33" customHeight="1" x14ac:dyDescent="0.25">
      <c r="A41" s="18"/>
      <c r="B41" s="49"/>
      <c r="C41" s="24"/>
      <c r="D41" s="27"/>
      <c r="E41" s="30"/>
      <c r="F41" s="5" t="s">
        <v>12</v>
      </c>
      <c r="G41" s="8"/>
      <c r="H41" s="15"/>
      <c r="I41" s="6"/>
    </row>
    <row r="42" spans="1:9" ht="24" customHeight="1" x14ac:dyDescent="0.25">
      <c r="A42" s="18"/>
      <c r="B42" s="49"/>
      <c r="C42" s="24"/>
      <c r="D42" s="27"/>
      <c r="E42" s="30"/>
      <c r="F42" s="5" t="s">
        <v>13</v>
      </c>
      <c r="G42" s="8"/>
      <c r="H42" s="15"/>
      <c r="I42" s="6"/>
    </row>
    <row r="43" spans="1:9" ht="49.5" customHeight="1" x14ac:dyDescent="0.25">
      <c r="A43" s="19"/>
      <c r="B43" s="50"/>
      <c r="C43" s="25"/>
      <c r="D43" s="28"/>
      <c r="E43" s="31"/>
      <c r="F43" s="5" t="s">
        <v>14</v>
      </c>
      <c r="G43" s="8"/>
      <c r="H43" s="16"/>
      <c r="I43" s="6"/>
    </row>
    <row r="44" spans="1:9" ht="18.75" customHeight="1" x14ac:dyDescent="0.25">
      <c r="A44" s="17" t="s">
        <v>24</v>
      </c>
      <c r="B44" s="48" t="s">
        <v>28</v>
      </c>
      <c r="C44" s="23"/>
      <c r="D44" s="26">
        <v>2020</v>
      </c>
      <c r="E44" s="29">
        <v>2026</v>
      </c>
      <c r="F44" s="5" t="s">
        <v>9</v>
      </c>
      <c r="G44" s="8">
        <f>G45+G46+G47+G48+G49</f>
        <v>200000.6</v>
      </c>
      <c r="H44" s="14"/>
      <c r="I44" s="6"/>
    </row>
    <row r="45" spans="1:9" ht="18.75" customHeight="1" x14ac:dyDescent="0.25">
      <c r="A45" s="18"/>
      <c r="B45" s="49"/>
      <c r="C45" s="24"/>
      <c r="D45" s="27"/>
      <c r="E45" s="30"/>
      <c r="F45" s="5" t="s">
        <v>10</v>
      </c>
      <c r="G45" s="8"/>
      <c r="H45" s="15"/>
      <c r="I45" s="6"/>
    </row>
    <row r="46" spans="1:9" ht="18.75" customHeight="1" x14ac:dyDescent="0.25">
      <c r="A46" s="18"/>
      <c r="B46" s="49"/>
      <c r="C46" s="24"/>
      <c r="D46" s="27"/>
      <c r="E46" s="30"/>
      <c r="F46" s="5" t="s">
        <v>11</v>
      </c>
      <c r="G46" s="8">
        <v>198000</v>
      </c>
      <c r="H46" s="15"/>
      <c r="I46" s="6"/>
    </row>
    <row r="47" spans="1:9" ht="18.75" customHeight="1" x14ac:dyDescent="0.25">
      <c r="A47" s="18"/>
      <c r="B47" s="49"/>
      <c r="C47" s="24"/>
      <c r="D47" s="27"/>
      <c r="E47" s="30"/>
      <c r="F47" s="5" t="s">
        <v>12</v>
      </c>
      <c r="G47" s="8">
        <v>2000.6</v>
      </c>
      <c r="H47" s="15"/>
      <c r="I47" s="6"/>
    </row>
    <row r="48" spans="1:9" ht="18.75" customHeight="1" x14ac:dyDescent="0.25">
      <c r="A48" s="18"/>
      <c r="B48" s="49"/>
      <c r="C48" s="24"/>
      <c r="D48" s="27"/>
      <c r="E48" s="30"/>
      <c r="F48" s="5" t="s">
        <v>13</v>
      </c>
      <c r="G48" s="8"/>
      <c r="H48" s="15"/>
      <c r="I48" s="6"/>
    </row>
    <row r="49" spans="1:9" ht="18.75" customHeight="1" x14ac:dyDescent="0.25">
      <c r="A49" s="19"/>
      <c r="B49" s="50"/>
      <c r="C49" s="25"/>
      <c r="D49" s="28"/>
      <c r="E49" s="31"/>
      <c r="F49" s="5" t="s">
        <v>14</v>
      </c>
      <c r="G49" s="8"/>
      <c r="H49" s="16"/>
      <c r="I49" s="6"/>
    </row>
    <row r="50" spans="1:9" ht="18.75" customHeight="1" x14ac:dyDescent="0.25">
      <c r="A50" s="17" t="s">
        <v>25</v>
      </c>
      <c r="B50" s="20" t="s">
        <v>29</v>
      </c>
      <c r="C50" s="23"/>
      <c r="D50" s="26">
        <v>2020</v>
      </c>
      <c r="E50" s="29">
        <v>2026</v>
      </c>
      <c r="F50" s="5" t="s">
        <v>9</v>
      </c>
      <c r="G50" s="8">
        <f>G51+G52+G53+G54+G55</f>
        <v>0</v>
      </c>
      <c r="H50" s="14"/>
      <c r="I50" s="6"/>
    </row>
    <row r="51" spans="1:9" ht="18.75" customHeight="1" x14ac:dyDescent="0.25">
      <c r="A51" s="18"/>
      <c r="B51" s="21"/>
      <c r="C51" s="24"/>
      <c r="D51" s="27"/>
      <c r="E51" s="30"/>
      <c r="F51" s="5" t="s">
        <v>10</v>
      </c>
      <c r="G51" s="8"/>
      <c r="H51" s="15"/>
      <c r="I51" s="6"/>
    </row>
    <row r="52" spans="1:9" ht="18.75" customHeight="1" x14ac:dyDescent="0.25">
      <c r="A52" s="18"/>
      <c r="B52" s="21"/>
      <c r="C52" s="24"/>
      <c r="D52" s="27"/>
      <c r="E52" s="30"/>
      <c r="F52" s="5" t="s">
        <v>11</v>
      </c>
      <c r="G52" s="8"/>
      <c r="H52" s="15"/>
      <c r="I52" s="6"/>
    </row>
    <row r="53" spans="1:9" ht="18.75" customHeight="1" x14ac:dyDescent="0.25">
      <c r="A53" s="18"/>
      <c r="B53" s="21"/>
      <c r="C53" s="24"/>
      <c r="D53" s="27"/>
      <c r="E53" s="30"/>
      <c r="F53" s="5" t="s">
        <v>12</v>
      </c>
      <c r="G53" s="8"/>
      <c r="H53" s="15"/>
      <c r="I53" s="6"/>
    </row>
    <row r="54" spans="1:9" ht="18.75" customHeight="1" x14ac:dyDescent="0.25">
      <c r="A54" s="18"/>
      <c r="B54" s="21"/>
      <c r="C54" s="24"/>
      <c r="D54" s="27"/>
      <c r="E54" s="30"/>
      <c r="F54" s="5" t="s">
        <v>13</v>
      </c>
      <c r="G54" s="8"/>
      <c r="H54" s="15"/>
      <c r="I54" s="6"/>
    </row>
    <row r="55" spans="1:9" ht="18.75" customHeight="1" x14ac:dyDescent="0.25">
      <c r="A55" s="19"/>
      <c r="B55" s="22"/>
      <c r="C55" s="25"/>
      <c r="D55" s="28"/>
      <c r="E55" s="31"/>
      <c r="F55" s="5" t="s">
        <v>14</v>
      </c>
      <c r="G55" s="8"/>
      <c r="H55" s="16"/>
      <c r="I55" s="6"/>
    </row>
    <row r="56" spans="1:9" ht="24" customHeight="1" x14ac:dyDescent="0.25">
      <c r="A56" s="41" t="s">
        <v>20</v>
      </c>
      <c r="B56" s="44" t="s">
        <v>42</v>
      </c>
      <c r="C56" s="23" t="s">
        <v>8</v>
      </c>
      <c r="D56" s="26">
        <v>2020</v>
      </c>
      <c r="E56" s="29">
        <v>2023</v>
      </c>
      <c r="F56" s="5" t="s">
        <v>9</v>
      </c>
      <c r="G56" s="8">
        <f>SUM(G57:G59)</f>
        <v>191.57999999999998</v>
      </c>
      <c r="H56" s="14"/>
      <c r="I56" s="6"/>
    </row>
    <row r="57" spans="1:9" ht="26.25" customHeight="1" x14ac:dyDescent="0.25">
      <c r="A57" s="42"/>
      <c r="B57" s="45"/>
      <c r="C57" s="24"/>
      <c r="D57" s="27"/>
      <c r="E57" s="30"/>
      <c r="F57" s="5" t="s">
        <v>10</v>
      </c>
      <c r="G57" s="10">
        <v>145.66</v>
      </c>
      <c r="H57" s="15"/>
      <c r="I57" s="6"/>
    </row>
    <row r="58" spans="1:9" ht="20.25" customHeight="1" x14ac:dyDescent="0.25">
      <c r="A58" s="42"/>
      <c r="B58" s="45"/>
      <c r="C58" s="24"/>
      <c r="D58" s="27"/>
      <c r="E58" s="30"/>
      <c r="F58" s="5" t="s">
        <v>11</v>
      </c>
      <c r="G58" s="10">
        <v>45.92</v>
      </c>
      <c r="H58" s="15"/>
      <c r="I58" s="6"/>
    </row>
    <row r="59" spans="1:9" ht="79.5" customHeight="1" x14ac:dyDescent="0.25">
      <c r="A59" s="43"/>
      <c r="B59" s="46"/>
      <c r="C59" s="25"/>
      <c r="D59" s="28"/>
      <c r="E59" s="31"/>
      <c r="F59" s="5" t="s">
        <v>12</v>
      </c>
      <c r="G59" s="10"/>
      <c r="H59" s="16"/>
      <c r="I59" s="6"/>
    </row>
    <row r="60" spans="1:9" ht="33.75" customHeight="1" x14ac:dyDescent="0.25">
      <c r="A60" s="41" t="s">
        <v>21</v>
      </c>
      <c r="B60" s="44" t="s">
        <v>41</v>
      </c>
      <c r="C60" s="23" t="s">
        <v>8</v>
      </c>
      <c r="D60" s="26">
        <v>2020</v>
      </c>
      <c r="E60" s="29">
        <v>2021</v>
      </c>
      <c r="F60" s="5" t="s">
        <v>9</v>
      </c>
      <c r="G60" s="10">
        <f>SUM(G61+G62+G63)</f>
        <v>0</v>
      </c>
      <c r="H60" s="14"/>
      <c r="I60" s="6"/>
    </row>
    <row r="61" spans="1:9" ht="33.75" customHeight="1" x14ac:dyDescent="0.25">
      <c r="A61" s="42"/>
      <c r="B61" s="45"/>
      <c r="C61" s="24"/>
      <c r="D61" s="27"/>
      <c r="E61" s="30"/>
      <c r="F61" s="5" t="s">
        <v>10</v>
      </c>
      <c r="G61" s="11"/>
      <c r="H61" s="15"/>
      <c r="I61" s="6"/>
    </row>
    <row r="62" spans="1:9" ht="33.75" customHeight="1" x14ac:dyDescent="0.25">
      <c r="A62" s="42"/>
      <c r="B62" s="45"/>
      <c r="C62" s="24"/>
      <c r="D62" s="27"/>
      <c r="E62" s="30"/>
      <c r="F62" s="5" t="s">
        <v>11</v>
      </c>
      <c r="G62" s="10"/>
      <c r="H62" s="15"/>
      <c r="I62" s="6"/>
    </row>
    <row r="63" spans="1:9" ht="33.75" customHeight="1" x14ac:dyDescent="0.25">
      <c r="A63" s="42"/>
      <c r="B63" s="45"/>
      <c r="C63" s="25"/>
      <c r="D63" s="28"/>
      <c r="E63" s="31"/>
      <c r="F63" s="5" t="s">
        <v>12</v>
      </c>
      <c r="G63" s="10"/>
      <c r="H63" s="16"/>
      <c r="I63" s="6"/>
    </row>
    <row r="64" spans="1:9" ht="15" customHeight="1" x14ac:dyDescent="0.25">
      <c r="A64" s="41" t="s">
        <v>22</v>
      </c>
      <c r="B64" s="44" t="s">
        <v>39</v>
      </c>
      <c r="C64" s="23" t="s">
        <v>8</v>
      </c>
      <c r="D64" s="26">
        <v>2020</v>
      </c>
      <c r="E64" s="29">
        <v>2026</v>
      </c>
      <c r="F64" s="5" t="s">
        <v>9</v>
      </c>
      <c r="G64" s="10">
        <f>G65+G66+G67</f>
        <v>1118</v>
      </c>
      <c r="H64" s="14"/>
      <c r="I64" s="6"/>
    </row>
    <row r="65" spans="1:9" x14ac:dyDescent="0.25">
      <c r="A65" s="42"/>
      <c r="B65" s="45"/>
      <c r="C65" s="24"/>
      <c r="D65" s="27"/>
      <c r="E65" s="30"/>
      <c r="F65" s="5" t="s">
        <v>10</v>
      </c>
      <c r="G65" s="10"/>
      <c r="H65" s="15"/>
      <c r="I65" s="6"/>
    </row>
    <row r="66" spans="1:9" x14ac:dyDescent="0.25">
      <c r="A66" s="42"/>
      <c r="B66" s="45"/>
      <c r="C66" s="24"/>
      <c r="D66" s="27"/>
      <c r="E66" s="30"/>
      <c r="F66" s="5" t="s">
        <v>11</v>
      </c>
      <c r="G66" s="10">
        <v>1118</v>
      </c>
      <c r="H66" s="15"/>
      <c r="I66" s="6"/>
    </row>
    <row r="67" spans="1:9" ht="133.5" customHeight="1" x14ac:dyDescent="0.25">
      <c r="A67" s="43"/>
      <c r="B67" s="45"/>
      <c r="C67" s="25"/>
      <c r="D67" s="28"/>
      <c r="E67" s="31"/>
      <c r="F67" s="5" t="s">
        <v>12</v>
      </c>
      <c r="G67" s="10"/>
      <c r="H67" s="16"/>
      <c r="I67" s="6"/>
    </row>
    <row r="68" spans="1:9" ht="15" customHeight="1" x14ac:dyDescent="0.25">
      <c r="A68" s="41" t="s">
        <v>23</v>
      </c>
      <c r="B68" s="44" t="s">
        <v>40</v>
      </c>
      <c r="C68" s="23" t="s">
        <v>8</v>
      </c>
      <c r="D68" s="26">
        <v>2020</v>
      </c>
      <c r="E68" s="29">
        <v>2022</v>
      </c>
      <c r="F68" s="5" t="s">
        <v>9</v>
      </c>
      <c r="G68" s="10">
        <f>G69+G70+G71</f>
        <v>0</v>
      </c>
      <c r="H68" s="14"/>
      <c r="I68" s="6"/>
    </row>
    <row r="69" spans="1:9" ht="18.75" customHeight="1" x14ac:dyDescent="0.25">
      <c r="A69" s="42"/>
      <c r="B69" s="45"/>
      <c r="C69" s="24"/>
      <c r="D69" s="27"/>
      <c r="E69" s="30"/>
      <c r="F69" s="5" t="s">
        <v>10</v>
      </c>
      <c r="G69" s="10"/>
      <c r="H69" s="15"/>
      <c r="I69" s="6"/>
    </row>
    <row r="70" spans="1:9" x14ac:dyDescent="0.25">
      <c r="A70" s="42"/>
      <c r="B70" s="45"/>
      <c r="C70" s="24"/>
      <c r="D70" s="27"/>
      <c r="E70" s="30"/>
      <c r="F70" s="5" t="s">
        <v>11</v>
      </c>
      <c r="G70" s="10"/>
      <c r="H70" s="15"/>
      <c r="I70" s="6"/>
    </row>
    <row r="71" spans="1:9" ht="42" customHeight="1" x14ac:dyDescent="0.25">
      <c r="A71" s="43"/>
      <c r="B71" s="46"/>
      <c r="C71" s="25"/>
      <c r="D71" s="28"/>
      <c r="E71" s="31"/>
      <c r="F71" s="5" t="s">
        <v>12</v>
      </c>
      <c r="G71" s="10"/>
      <c r="H71" s="16"/>
      <c r="I71" s="6"/>
    </row>
    <row r="72" spans="1:9" x14ac:dyDescent="0.25">
      <c r="A72" s="41" t="s">
        <v>30</v>
      </c>
      <c r="B72" s="44" t="s">
        <v>38</v>
      </c>
      <c r="C72" s="23" t="s">
        <v>8</v>
      </c>
      <c r="D72" s="23">
        <v>2023</v>
      </c>
      <c r="E72" s="51">
        <v>2026</v>
      </c>
      <c r="F72" s="12" t="s">
        <v>9</v>
      </c>
      <c r="G72" s="13">
        <f>G73+G74+G75</f>
        <v>10</v>
      </c>
      <c r="H72" s="12"/>
    </row>
    <row r="73" spans="1:9" ht="25.5" customHeight="1" x14ac:dyDescent="0.25">
      <c r="A73" s="42"/>
      <c r="B73" s="45"/>
      <c r="C73" s="24"/>
      <c r="D73" s="24"/>
      <c r="E73" s="51"/>
      <c r="F73" s="12" t="s">
        <v>10</v>
      </c>
      <c r="G73" s="13"/>
      <c r="H73" s="12"/>
    </row>
    <row r="74" spans="1:9" ht="25.5" customHeight="1" x14ac:dyDescent="0.25">
      <c r="A74" s="42"/>
      <c r="B74" s="45"/>
      <c r="C74" s="24"/>
      <c r="D74" s="24"/>
      <c r="E74" s="51"/>
      <c r="F74" s="12" t="s">
        <v>11</v>
      </c>
      <c r="G74" s="13"/>
      <c r="H74" s="12"/>
    </row>
    <row r="75" spans="1:9" ht="42" customHeight="1" x14ac:dyDescent="0.25">
      <c r="A75" s="43"/>
      <c r="B75" s="46"/>
      <c r="C75" s="25"/>
      <c r="D75" s="25"/>
      <c r="E75" s="51"/>
      <c r="F75" s="12" t="s">
        <v>12</v>
      </c>
      <c r="G75" s="13">
        <v>10</v>
      </c>
      <c r="H75" s="12"/>
    </row>
  </sheetData>
  <mergeCells count="90">
    <mergeCell ref="A72:A75"/>
    <mergeCell ref="B72:B75"/>
    <mergeCell ref="C72:C75"/>
    <mergeCell ref="D72:D75"/>
    <mergeCell ref="E72:E75"/>
    <mergeCell ref="A14:A19"/>
    <mergeCell ref="H44:H49"/>
    <mergeCell ref="A44:A49"/>
    <mergeCell ref="B44:B49"/>
    <mergeCell ref="C44:C49"/>
    <mergeCell ref="D44:D49"/>
    <mergeCell ref="E44:E49"/>
    <mergeCell ref="H38:H43"/>
    <mergeCell ref="A32:A37"/>
    <mergeCell ref="B32:B37"/>
    <mergeCell ref="C32:C37"/>
    <mergeCell ref="D32:D37"/>
    <mergeCell ref="E32:E37"/>
    <mergeCell ref="H32:H37"/>
    <mergeCell ref="A38:A43"/>
    <mergeCell ref="B38:B43"/>
    <mergeCell ref="G1:H1"/>
    <mergeCell ref="H68:H71"/>
    <mergeCell ref="A64:A67"/>
    <mergeCell ref="B64:B67"/>
    <mergeCell ref="C64:C67"/>
    <mergeCell ref="D64:D67"/>
    <mergeCell ref="E64:E67"/>
    <mergeCell ref="H64:H67"/>
    <mergeCell ref="A68:A71"/>
    <mergeCell ref="B68:B71"/>
    <mergeCell ref="C68:C71"/>
    <mergeCell ref="D68:D71"/>
    <mergeCell ref="E68:E71"/>
    <mergeCell ref="H60:H63"/>
    <mergeCell ref="A56:A59"/>
    <mergeCell ref="B56:B59"/>
    <mergeCell ref="C56:C59"/>
    <mergeCell ref="D56:D59"/>
    <mergeCell ref="E56:E59"/>
    <mergeCell ref="H56:H59"/>
    <mergeCell ref="A60:A63"/>
    <mergeCell ref="B60:B63"/>
    <mergeCell ref="C60:C63"/>
    <mergeCell ref="D60:D63"/>
    <mergeCell ref="E60:E63"/>
    <mergeCell ref="C38:C43"/>
    <mergeCell ref="D38:D43"/>
    <mergeCell ref="E38:E43"/>
    <mergeCell ref="H26:H31"/>
    <mergeCell ref="A20:A25"/>
    <mergeCell ref="B20:B25"/>
    <mergeCell ref="C20:C25"/>
    <mergeCell ref="D20:D25"/>
    <mergeCell ref="E20:E25"/>
    <mergeCell ref="H20:H25"/>
    <mergeCell ref="A26:A31"/>
    <mergeCell ref="B26:B31"/>
    <mergeCell ref="C26:C31"/>
    <mergeCell ref="D26:D31"/>
    <mergeCell ref="E26:E31"/>
    <mergeCell ref="H8:H13"/>
    <mergeCell ref="B14:B19"/>
    <mergeCell ref="C14:C19"/>
    <mergeCell ref="D14:D19"/>
    <mergeCell ref="E14:E19"/>
    <mergeCell ref="H14:H19"/>
    <mergeCell ref="A8:A13"/>
    <mergeCell ref="B8:B13"/>
    <mergeCell ref="C8:C13"/>
    <mergeCell ref="D8:D13"/>
    <mergeCell ref="E8:E13"/>
    <mergeCell ref="G2:H2"/>
    <mergeCell ref="A3:H3"/>
    <mergeCell ref="A4:H4"/>
    <mergeCell ref="A5:A7"/>
    <mergeCell ref="B5:B7"/>
    <mergeCell ref="C5:C7"/>
    <mergeCell ref="D5:E5"/>
    <mergeCell ref="F5:F7"/>
    <mergeCell ref="G5:G7"/>
    <mergeCell ref="H5:H7"/>
    <mergeCell ref="D6:D7"/>
    <mergeCell ref="E6:E7"/>
    <mergeCell ref="H50:H55"/>
    <mergeCell ref="A50:A55"/>
    <mergeCell ref="B50:B55"/>
    <mergeCell ref="C50:C55"/>
    <mergeCell ref="D50:D55"/>
    <mergeCell ref="E50:E55"/>
  </mergeCells>
  <pageMargins left="0.59055118110236227" right="0" top="0.70866141732283472" bottom="0.19685039370078741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 реализации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User1_SH</dc:creator>
  <cp:lastModifiedBy>SXPC</cp:lastModifiedBy>
  <cp:lastPrinted>2023-11-15T08:36:51Z</cp:lastPrinted>
  <dcterms:created xsi:type="dcterms:W3CDTF">2021-03-10T12:27:45Z</dcterms:created>
  <dcterms:modified xsi:type="dcterms:W3CDTF">2023-12-18T11:55:14Z</dcterms:modified>
</cp:coreProperties>
</file>