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НПА\Муниципальная программа\ИЗМЕНЕНИЯ В МП 2020-2024\"/>
    </mc:Choice>
  </mc:AlternateContent>
  <bookViews>
    <workbookView xWindow="480" yWindow="225" windowWidth="18195" windowHeight="736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F23" i="1" l="1"/>
  <c r="G23" i="1"/>
  <c r="F24" i="1"/>
  <c r="G24" i="1"/>
  <c r="F25" i="1"/>
  <c r="G25" i="1"/>
  <c r="E25" i="1"/>
  <c r="E24" i="1"/>
  <c r="E23" i="1"/>
  <c r="E26" i="1"/>
  <c r="H23" i="1"/>
  <c r="I23" i="1"/>
  <c r="H24" i="1"/>
  <c r="I24" i="1"/>
  <c r="H25" i="1"/>
  <c r="I25" i="1"/>
  <c r="J35" i="1" l="1"/>
  <c r="J32" i="1"/>
  <c r="J31" i="1"/>
  <c r="J22" i="1" s="1"/>
  <c r="J28" i="1"/>
  <c r="J29" i="1" l="1"/>
  <c r="J25" i="1" s="1"/>
  <c r="J33" i="1" l="1"/>
  <c r="H22" i="1" l="1"/>
  <c r="H26" i="1"/>
  <c r="H30" i="1"/>
  <c r="H34" i="1"/>
  <c r="G22" i="1"/>
  <c r="G26" i="1"/>
  <c r="G30" i="1"/>
  <c r="G34" i="1"/>
  <c r="G21" i="1" l="1"/>
  <c r="H21" i="1"/>
  <c r="I22" i="1" l="1"/>
  <c r="I26" i="1"/>
  <c r="I34" i="1"/>
  <c r="H9" i="1" l="1"/>
  <c r="I9" i="1"/>
  <c r="I21" i="1"/>
  <c r="I30" i="1"/>
  <c r="E34" i="1" l="1"/>
  <c r="F26" i="1" l="1"/>
  <c r="F34" i="1"/>
  <c r="J34" i="1" s="1"/>
  <c r="F30" i="1"/>
  <c r="J27" i="1"/>
  <c r="E22" i="1"/>
  <c r="F22" i="1"/>
  <c r="J10" i="1" l="1"/>
  <c r="J12" i="1"/>
  <c r="E9" i="1"/>
  <c r="F9" i="1"/>
  <c r="G9" i="1"/>
  <c r="J24" i="1"/>
  <c r="J26" i="1"/>
  <c r="E21" i="1"/>
  <c r="E30" i="1"/>
  <c r="J30" i="1" s="1"/>
  <c r="J23" i="1"/>
  <c r="F21" i="1"/>
  <c r="J21" i="1" l="1"/>
  <c r="J11" i="1"/>
  <c r="J9" i="1" s="1"/>
</calcChain>
</file>

<file path=xl/sharedStrings.xml><?xml version="1.0" encoding="utf-8"?>
<sst xmlns="http://schemas.openxmlformats.org/spreadsheetml/2006/main" count="64" uniqueCount="33">
  <si>
    <t>Приложение №3</t>
  </si>
  <si>
    <t>к Муниципальной программе</t>
  </si>
  <si>
    <t>Расходы на реализацию Муниципальной программы</t>
  </si>
  <si>
    <t>за счет средств бюджета Вятскополянского района</t>
  </si>
  <si>
    <t>№ п/п</t>
  </si>
  <si>
    <t>Статус</t>
  </si>
  <si>
    <t>Наименование муниципальной программы, ведомственной целевой программы, отдельного мероприятия</t>
  </si>
  <si>
    <t>Ответственный соисполнитель</t>
  </si>
  <si>
    <t>Финансовое обеспечение (тыс.руб.)</t>
  </si>
  <si>
    <t>Итого</t>
  </si>
  <si>
    <t>Муниципальная программа Вятскополянского района</t>
  </si>
  <si>
    <t>Управление муниципальными финансами и регулирование межбюджетных отношений</t>
  </si>
  <si>
    <t>Управление финансов администрации Вятскополянского района</t>
  </si>
  <si>
    <t>Отдельное мероприятие</t>
  </si>
  <si>
    <t>Организация деятельности управления финансов</t>
  </si>
  <si>
    <t>Повышение результативности предоставления межбюджетных трансфертов бюджетам городских и сельских поселений</t>
  </si>
  <si>
    <t>Управление муниципальным долгом</t>
  </si>
  <si>
    <t>Приложение №4</t>
  </si>
  <si>
    <t xml:space="preserve">Прогнозная (справочная) оценка ресурсного обеспечения реализации </t>
  </si>
  <si>
    <t>Муниципальной программы за счет всех источников финансирования</t>
  </si>
  <si>
    <t>Источник финансирования</t>
  </si>
  <si>
    <t>Оценка расходов (тыс.руб.)</t>
  </si>
  <si>
    <t>Всего:</t>
  </si>
  <si>
    <t>Федеральный бюджет</t>
  </si>
  <si>
    <t>Областной бюджет</t>
  </si>
  <si>
    <t>Бюджет Вятскополянского района</t>
  </si>
  <si>
    <t>Бюджеты поселений</t>
  </si>
  <si>
    <t>Всего</t>
  </si>
  <si>
    <t>2020 год</t>
  </si>
  <si>
    <t>2021 год</t>
  </si>
  <si>
    <t>2022 год</t>
  </si>
  <si>
    <t>2023 год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</si>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</sst>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0_р_._-;\-* #,##0.000_р_._-;_-* &quot;-&quot;??_р_._-;_-@_-"/>
    <numFmt numFmtId="165" formatCode="#,##0.00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164" fontId="5" fillId="0" borderId="2" xfId="1" applyNumberFormat="1" applyFont="1" applyBorder="1" applyAlignment="1">
      <alignment horizontal="center" vertical="center" wrapText="1"/>
    </xf>
    <xf numFmtId="164" fontId="5" fillId="0" borderId="18" xfId="1" applyNumberFormat="1" applyFont="1" applyBorder="1" applyAlignment="1">
      <alignment horizontal="center" vertical="center" wrapText="1"/>
    </xf>
    <xf numFmtId="164" fontId="5" fillId="0" borderId="19" xfId="1" applyNumberFormat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164" fontId="5" fillId="0" borderId="14" xfId="1" applyNumberFormat="1" applyFont="1" applyBorder="1" applyAlignment="1">
      <alignment horizontal="center" vertical="center" wrapText="1"/>
    </xf>
    <xf numFmtId="164" fontId="5" fillId="0" borderId="16" xfId="1" applyNumberFormat="1" applyFont="1" applyBorder="1" applyAlignment="1">
      <alignment horizontal="center" vertical="center" wrapText="1"/>
    </xf>
    <xf numFmtId="164" fontId="5" fillId="0" borderId="6" xfId="1" applyNumberFormat="1" applyFont="1" applyBorder="1" applyAlignment="1">
      <alignment horizontal="center" vertical="center" wrapText="1"/>
    </xf>
    <xf numFmtId="164" fontId="5" fillId="0" borderId="12" xfId="1" applyNumberFormat="1" applyFont="1" applyBorder="1" applyAlignment="1">
      <alignment horizontal="center" vertical="center" wrapText="1"/>
    </xf>
    <xf numFmtId="164" fontId="5" fillId="0" borderId="17" xfId="1" applyNumberFormat="1" applyFont="1" applyBorder="1" applyAlignment="1">
      <alignment horizontal="center" vertical="center" wrapText="1"/>
    </xf>
    <xf numFmtId="164" fontId="5" fillId="0" borderId="4" xfId="1" applyNumberFormat="1" applyFont="1" applyBorder="1" applyAlignment="1">
      <alignment horizontal="center" vertical="center" wrapText="1"/>
    </xf>
    <xf numFmtId="164" fontId="5" fillId="0" borderId="13" xfId="1" applyNumberFormat="1" applyFont="1" applyBorder="1" applyAlignment="1">
      <alignment horizontal="center" vertical="center" wrapText="1"/>
    </xf>
    <xf numFmtId="164" fontId="5" fillId="0" borderId="15" xfId="1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164" fontId="5" fillId="0" borderId="6" xfId="1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abSelected="1" view="pageBreakPreview" topLeftCell="B1" zoomScale="115" zoomScaleNormal="100" zoomScaleSheetLayoutView="115" workbookViewId="0">
      <selection activeCell="J21" sqref="J21"/>
    </sheetView>
  </sheetViews>
  <sheetFormatPr defaultRowHeight="15" x14ac:dyDescent="0.25"/>
  <cols>
    <col min="2" max="2" width="17" customWidth="1"/>
    <col min="3" max="3" width="30.5703125" customWidth="1"/>
    <col min="4" max="4" width="21.140625" customWidth="1"/>
    <col min="5" max="5" width="12.28515625" bestFit="1" customWidth="1"/>
    <col min="6" max="6" width="13.85546875" bestFit="1" customWidth="1"/>
    <col min="7" max="7" width="12.28515625" bestFit="1" customWidth="1"/>
    <col min="8" max="9" width="12.28515625" customWidth="1"/>
    <col min="10" max="10" width="13.42578125" bestFit="1" customWidth="1"/>
  </cols>
  <sheetData>
    <row r="1" spans="1:10" x14ac:dyDescent="0.25">
      <c r="A1" s="1"/>
    </row>
    <row r="2" spans="1:10" ht="15.75" x14ac:dyDescent="0.25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</row>
    <row r="3" spans="1:10" ht="15.75" x14ac:dyDescent="0.25">
      <c r="A3" s="26" t="s">
        <v>1</v>
      </c>
      <c r="B3" s="26"/>
      <c r="C3" s="26"/>
      <c r="D3" s="26"/>
      <c r="E3" s="26"/>
      <c r="F3" s="26"/>
      <c r="G3" s="26"/>
      <c r="H3" s="26"/>
      <c r="I3" s="26"/>
      <c r="J3" s="26"/>
    </row>
    <row r="4" spans="1:10" x14ac:dyDescent="0.25">
      <c r="A4" s="39" t="s">
        <v>2</v>
      </c>
      <c r="B4" s="39"/>
      <c r="C4" s="39"/>
      <c r="D4" s="39"/>
      <c r="E4" s="39"/>
      <c r="F4" s="39"/>
      <c r="G4" s="39"/>
      <c r="H4" s="39"/>
      <c r="I4" s="39"/>
      <c r="J4" s="39"/>
    </row>
    <row r="5" spans="1:10" x14ac:dyDescent="0.25">
      <c r="A5" s="39" t="s">
        <v>3</v>
      </c>
      <c r="B5" s="39"/>
      <c r="C5" s="39"/>
      <c r="D5" s="39"/>
      <c r="E5" s="39"/>
      <c r="F5" s="39"/>
      <c r="G5" s="39"/>
      <c r="H5" s="39"/>
      <c r="I5" s="39"/>
      <c r="J5" s="39"/>
    </row>
    <row r="6" spans="1:10" x14ac:dyDescent="0.25">
      <c r="A6" s="2"/>
    </row>
    <row r="7" spans="1:10" ht="27.75" customHeight="1" x14ac:dyDescent="0.25">
      <c r="A7" s="32" t="s">
        <v>4</v>
      </c>
      <c r="B7" s="32" t="s">
        <v>5</v>
      </c>
      <c r="C7" s="32" t="s">
        <v>6</v>
      </c>
      <c r="D7" s="32" t="s">
        <v>7</v>
      </c>
      <c r="E7" s="40" t="s">
        <v>8</v>
      </c>
      <c r="F7" s="41"/>
      <c r="G7" s="41"/>
      <c r="H7" s="41"/>
      <c r="I7" s="41"/>
      <c r="J7" s="42"/>
    </row>
    <row r="8" spans="1:10" ht="27.75" customHeight="1" thickBot="1" x14ac:dyDescent="0.3">
      <c r="A8" s="32"/>
      <c r="B8" s="32"/>
      <c r="C8" s="32"/>
      <c r="D8" s="32"/>
      <c r="E8" s="25" t="s">
        <v>28</v>
      </c>
      <c r="F8" s="24" t="s">
        <v>29</v>
      </c>
      <c r="G8" s="24" t="s">
        <v>30</v>
      </c>
      <c r="H8" s="24" t="s">
        <v>31</v>
      </c>
      <c r="I8" s="24" t="s">
        <v>32</v>
      </c>
      <c r="J8" s="4" t="s">
        <v>9</v>
      </c>
    </row>
    <row r="9" spans="1:10" ht="51" x14ac:dyDescent="0.25">
      <c r="A9" s="4"/>
      <c r="B9" s="4" t="s">
        <v>10</v>
      </c>
      <c r="C9" s="4" t="s">
        <v>11</v>
      </c>
      <c r="D9" s="4" t="s">
        <v>12</v>
      </c>
      <c r="E9" s="21">
        <f t="shared" ref="E9:J9" si="0">E10+E11+E12</f>
        <v>33387.907999999996</v>
      </c>
      <c r="F9" s="21">
        <f t="shared" si="0"/>
        <v>27711.599999999999</v>
      </c>
      <c r="G9" s="21">
        <f t="shared" si="0"/>
        <v>37352.9</v>
      </c>
      <c r="H9" s="21">
        <f t="shared" si="0"/>
        <v>27169.1</v>
      </c>
      <c r="I9" s="21">
        <f t="shared" si="0"/>
        <v>27169.1</v>
      </c>
      <c r="J9" s="21">
        <f t="shared" si="0"/>
        <v>152790.60800000001</v>
      </c>
    </row>
    <row r="10" spans="1:10" ht="51" x14ac:dyDescent="0.25">
      <c r="A10" s="4">
        <v>1</v>
      </c>
      <c r="B10" s="4" t="s">
        <v>13</v>
      </c>
      <c r="C10" s="4" t="s">
        <v>14</v>
      </c>
      <c r="D10" s="4" t="s">
        <v>12</v>
      </c>
      <c r="E10" s="21">
        <v>4365.9070000000002</v>
      </c>
      <c r="F10" s="21">
        <v>11282.9</v>
      </c>
      <c r="G10" s="21">
        <v>19952</v>
      </c>
      <c r="H10" s="21">
        <v>13445.4</v>
      </c>
      <c r="I10" s="21">
        <v>13445.4</v>
      </c>
      <c r="J10" s="21">
        <f>SUM(E10:I10)</f>
        <v>62491.607000000004</v>
      </c>
    </row>
    <row r="11" spans="1:10" ht="51" x14ac:dyDescent="0.25">
      <c r="A11" s="4">
        <v>2</v>
      </c>
      <c r="B11" s="4" t="s">
        <v>13</v>
      </c>
      <c r="C11" s="4" t="s">
        <v>15</v>
      </c>
      <c r="D11" s="4" t="s">
        <v>12</v>
      </c>
      <c r="E11" s="21">
        <v>26294.1</v>
      </c>
      <c r="F11" s="21">
        <v>13228.7</v>
      </c>
      <c r="G11" s="21">
        <v>13400.9</v>
      </c>
      <c r="H11" s="21">
        <v>10223.700000000001</v>
      </c>
      <c r="I11" s="21">
        <v>10223.700000000001</v>
      </c>
      <c r="J11" s="21">
        <f>SUM(E11:I11)</f>
        <v>73371.100000000006</v>
      </c>
    </row>
    <row r="12" spans="1:10" ht="51" x14ac:dyDescent="0.25">
      <c r="A12" s="4">
        <v>3</v>
      </c>
      <c r="B12" s="4" t="s">
        <v>13</v>
      </c>
      <c r="C12" s="4" t="s">
        <v>16</v>
      </c>
      <c r="D12" s="4" t="s">
        <v>12</v>
      </c>
      <c r="E12" s="21">
        <v>2727.9009999999998</v>
      </c>
      <c r="F12" s="21">
        <v>3200</v>
      </c>
      <c r="G12" s="21">
        <v>4000</v>
      </c>
      <c r="H12" s="21">
        <v>3500</v>
      </c>
      <c r="I12" s="21">
        <v>3500</v>
      </c>
      <c r="J12" s="21">
        <f>SUM(E12:I12)</f>
        <v>16927.900999999998</v>
      </c>
    </row>
    <row r="13" spans="1:10" x14ac:dyDescent="0.25">
      <c r="A13" s="3"/>
    </row>
    <row r="14" spans="1:10" ht="15.75" x14ac:dyDescent="0.25">
      <c r="A14" s="26" t="s">
        <v>17</v>
      </c>
      <c r="B14" s="26"/>
      <c r="C14" s="26"/>
      <c r="D14" s="26"/>
      <c r="E14" s="26"/>
      <c r="F14" s="26"/>
      <c r="G14" s="26"/>
      <c r="H14" s="26"/>
      <c r="I14" s="26"/>
      <c r="J14" s="26"/>
    </row>
    <row r="15" spans="1:10" ht="15.75" x14ac:dyDescent="0.25">
      <c r="A15" s="26" t="s">
        <v>1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15.75" x14ac:dyDescent="0.25">
      <c r="A16" s="27" t="s">
        <v>18</v>
      </c>
      <c r="B16" s="27"/>
      <c r="C16" s="27"/>
      <c r="D16" s="27"/>
      <c r="E16" s="27"/>
      <c r="F16" s="27"/>
      <c r="G16" s="27"/>
      <c r="H16" s="27"/>
      <c r="I16" s="27"/>
      <c r="J16" s="27"/>
    </row>
    <row r="17" spans="1:10" ht="15.75" x14ac:dyDescent="0.25">
      <c r="A17" s="27" t="s">
        <v>19</v>
      </c>
      <c r="B17" s="27"/>
      <c r="C17" s="27"/>
      <c r="D17" s="27"/>
      <c r="E17" s="27"/>
      <c r="F17" s="27"/>
      <c r="G17" s="27"/>
      <c r="H17" s="27"/>
      <c r="I17" s="27"/>
      <c r="J17" s="27"/>
    </row>
    <row r="18" spans="1:10" ht="15.75" thickBot="1" x14ac:dyDescent="0.3">
      <c r="A18" s="2"/>
    </row>
    <row r="19" spans="1:10" ht="21.75" customHeight="1" x14ac:dyDescent="0.25">
      <c r="A19" s="28"/>
      <c r="B19" s="31" t="s">
        <v>5</v>
      </c>
      <c r="C19" s="31" t="s">
        <v>6</v>
      </c>
      <c r="D19" s="34" t="s">
        <v>20</v>
      </c>
      <c r="E19" s="36" t="s">
        <v>21</v>
      </c>
      <c r="F19" s="37"/>
      <c r="G19" s="37"/>
      <c r="H19" s="37"/>
      <c r="I19" s="37"/>
      <c r="J19" s="38"/>
    </row>
    <row r="20" spans="1:10" ht="26.25" customHeight="1" thickBot="1" x14ac:dyDescent="0.3">
      <c r="A20" s="30"/>
      <c r="B20" s="33"/>
      <c r="C20" s="33"/>
      <c r="D20" s="35"/>
      <c r="E20" s="25" t="s">
        <v>28</v>
      </c>
      <c r="F20" s="24" t="s">
        <v>29</v>
      </c>
      <c r="G20" s="24" t="s">
        <v>30</v>
      </c>
      <c r="H20" s="24" t="s">
        <v>31</v>
      </c>
      <c r="I20" s="24" t="s">
        <v>32</v>
      </c>
      <c r="J20" s="5" t="s">
        <v>9</v>
      </c>
    </row>
    <row r="21" spans="1:10" x14ac:dyDescent="0.25">
      <c r="A21" s="28"/>
      <c r="B21" s="31" t="s">
        <v>10</v>
      </c>
      <c r="C21" s="31" t="s">
        <v>11</v>
      </c>
      <c r="D21" s="7" t="s">
        <v>22</v>
      </c>
      <c r="E21" s="9">
        <f t="shared" ref="E21:J21" si="1">E22+E23+E24+E25</f>
        <v>43490.648999999998</v>
      </c>
      <c r="F21" s="9">
        <f t="shared" si="1"/>
        <v>32802.800000000003</v>
      </c>
      <c r="G21" s="10">
        <f t="shared" si="1"/>
        <v>42455.100000000006</v>
      </c>
      <c r="H21" s="10">
        <f t="shared" si="1"/>
        <v>32165.399999999998</v>
      </c>
      <c r="I21" s="10">
        <f t="shared" si="1"/>
        <v>32165.399999999998</v>
      </c>
      <c r="J21" s="11">
        <f t="shared" si="1"/>
        <v>183079.34900000002</v>
      </c>
    </row>
    <row r="22" spans="1:10" x14ac:dyDescent="0.25">
      <c r="A22" s="29"/>
      <c r="B22" s="32"/>
      <c r="C22" s="32"/>
      <c r="D22" s="8" t="s">
        <v>23</v>
      </c>
      <c r="E22" s="12">
        <f t="shared" ref="E22:H22" si="2">E31</f>
        <v>0</v>
      </c>
      <c r="F22" s="12">
        <f t="shared" si="2"/>
        <v>0</v>
      </c>
      <c r="G22" s="13">
        <f t="shared" si="2"/>
        <v>0</v>
      </c>
      <c r="H22" s="13">
        <f t="shared" si="2"/>
        <v>0</v>
      </c>
      <c r="I22" s="13">
        <f>I31</f>
        <v>0</v>
      </c>
      <c r="J22" s="14">
        <f>J31</f>
        <v>0</v>
      </c>
    </row>
    <row r="23" spans="1:10" x14ac:dyDescent="0.25">
      <c r="A23" s="29"/>
      <c r="B23" s="32"/>
      <c r="C23" s="32"/>
      <c r="D23" s="8" t="s">
        <v>24</v>
      </c>
      <c r="E23" s="12">
        <f>E32+E27</f>
        <v>9885.4410000000007</v>
      </c>
      <c r="F23" s="12">
        <f>F32+F27</f>
        <v>4867.8999999999996</v>
      </c>
      <c r="G23" s="12">
        <f>G32+G27</f>
        <v>4878.8999999999996</v>
      </c>
      <c r="H23" s="13">
        <f>H32+H27</f>
        <v>4773</v>
      </c>
      <c r="I23" s="13">
        <f>I32+I27</f>
        <v>4773</v>
      </c>
      <c r="J23" s="14">
        <f>J32</f>
        <v>29178.241000000002</v>
      </c>
    </row>
    <row r="24" spans="1:10" ht="38.25" x14ac:dyDescent="0.25">
      <c r="A24" s="29"/>
      <c r="B24" s="32"/>
      <c r="C24" s="32"/>
      <c r="D24" s="8" t="s">
        <v>25</v>
      </c>
      <c r="E24" s="12">
        <f t="shared" ref="E24:J24" si="3">E28+E33+E35</f>
        <v>33381.907999999996</v>
      </c>
      <c r="F24" s="12">
        <f t="shared" si="3"/>
        <v>27711.599999999999</v>
      </c>
      <c r="G24" s="12">
        <f t="shared" si="3"/>
        <v>37352.9</v>
      </c>
      <c r="H24" s="13">
        <f t="shared" si="3"/>
        <v>27169.1</v>
      </c>
      <c r="I24" s="13">
        <f t="shared" si="3"/>
        <v>27169.1</v>
      </c>
      <c r="J24" s="14">
        <f t="shared" si="3"/>
        <v>152784.60800000001</v>
      </c>
    </row>
    <row r="25" spans="1:10" ht="15.75" thickBot="1" x14ac:dyDescent="0.3">
      <c r="A25" s="30"/>
      <c r="B25" s="33"/>
      <c r="C25" s="33"/>
      <c r="D25" s="6" t="s">
        <v>26</v>
      </c>
      <c r="E25" s="15">
        <f t="shared" ref="E25:J25" si="4">E29</f>
        <v>223.3</v>
      </c>
      <c r="F25" s="15">
        <f t="shared" si="4"/>
        <v>223.3</v>
      </c>
      <c r="G25" s="15">
        <f t="shared" si="4"/>
        <v>223.3</v>
      </c>
      <c r="H25" s="16">
        <f t="shared" si="4"/>
        <v>223.3</v>
      </c>
      <c r="I25" s="16">
        <f t="shared" si="4"/>
        <v>223.3</v>
      </c>
      <c r="J25" s="17">
        <f t="shared" si="4"/>
        <v>1116.5</v>
      </c>
    </row>
    <row r="26" spans="1:10" x14ac:dyDescent="0.25">
      <c r="A26" s="43">
        <v>1</v>
      </c>
      <c r="B26" s="31" t="s">
        <v>13</v>
      </c>
      <c r="C26" s="31" t="s">
        <v>14</v>
      </c>
      <c r="D26" s="7" t="s">
        <v>27</v>
      </c>
      <c r="E26" s="18">
        <f>E27+E29+E28</f>
        <v>4589.2070000000003</v>
      </c>
      <c r="F26" s="18">
        <f>F27+F29+F28</f>
        <v>11506.199999999999</v>
      </c>
      <c r="G26" s="19">
        <f>G27+G29+G28</f>
        <v>20175.3</v>
      </c>
      <c r="H26" s="19">
        <f>H27+H29+H28</f>
        <v>13668.699999999999</v>
      </c>
      <c r="I26" s="19">
        <f>I27+I29+I28</f>
        <v>13668.699999999999</v>
      </c>
      <c r="J26" s="20">
        <f>SUM(E26:I26)</f>
        <v>63608.106999999989</v>
      </c>
    </row>
    <row r="27" spans="1:10" hidden="1" x14ac:dyDescent="0.25">
      <c r="A27" s="44"/>
      <c r="B27" s="32"/>
      <c r="C27" s="32"/>
      <c r="D27" s="8" t="s">
        <v>24</v>
      </c>
      <c r="E27" s="12"/>
      <c r="F27" s="12"/>
      <c r="G27" s="13"/>
      <c r="H27" s="13"/>
      <c r="I27" s="13"/>
      <c r="J27" s="14">
        <f>SUM(E27:G27)</f>
        <v>0</v>
      </c>
    </row>
    <row r="28" spans="1:10" ht="38.25" x14ac:dyDescent="0.25">
      <c r="A28" s="44"/>
      <c r="B28" s="32"/>
      <c r="C28" s="32"/>
      <c r="D28" s="8" t="s">
        <v>25</v>
      </c>
      <c r="E28" s="12">
        <v>4365.9070000000002</v>
      </c>
      <c r="F28" s="12">
        <v>11282.9</v>
      </c>
      <c r="G28" s="12">
        <v>19952</v>
      </c>
      <c r="H28" s="12">
        <v>13445.4</v>
      </c>
      <c r="I28" s="12">
        <v>13445.4</v>
      </c>
      <c r="J28" s="14">
        <f t="shared" ref="J28:J35" si="5">SUM(E28:I28)</f>
        <v>62491.607000000004</v>
      </c>
    </row>
    <row r="29" spans="1:10" ht="15.75" thickBot="1" x14ac:dyDescent="0.3">
      <c r="A29" s="45"/>
      <c r="B29" s="33"/>
      <c r="C29" s="33"/>
      <c r="D29" s="6" t="s">
        <v>26</v>
      </c>
      <c r="E29" s="15">
        <v>223.3</v>
      </c>
      <c r="F29" s="15">
        <v>223.3</v>
      </c>
      <c r="G29" s="15">
        <v>223.3</v>
      </c>
      <c r="H29" s="15">
        <v>223.3</v>
      </c>
      <c r="I29" s="15">
        <v>223.3</v>
      </c>
      <c r="J29" s="17">
        <f t="shared" si="5"/>
        <v>1116.5</v>
      </c>
    </row>
    <row r="30" spans="1:10" x14ac:dyDescent="0.25">
      <c r="A30" s="43">
        <v>2</v>
      </c>
      <c r="B30" s="31" t="s">
        <v>13</v>
      </c>
      <c r="C30" s="31" t="s">
        <v>15</v>
      </c>
      <c r="D30" s="7" t="s">
        <v>27</v>
      </c>
      <c r="E30" s="18">
        <f>E31+E32+E33</f>
        <v>36179.540999999997</v>
      </c>
      <c r="F30" s="18">
        <f>F31+F32+F33</f>
        <v>18096.599999999999</v>
      </c>
      <c r="G30" s="19">
        <f>G31+G32+G33</f>
        <v>18279.8</v>
      </c>
      <c r="H30" s="19">
        <f>H31+H32+H33</f>
        <v>14996.7</v>
      </c>
      <c r="I30" s="19">
        <f>I31+I32+I33</f>
        <v>14996.7</v>
      </c>
      <c r="J30" s="20">
        <f t="shared" si="5"/>
        <v>102549.34099999999</v>
      </c>
    </row>
    <row r="31" spans="1:10" x14ac:dyDescent="0.25">
      <c r="A31" s="44"/>
      <c r="B31" s="32"/>
      <c r="C31" s="32"/>
      <c r="D31" s="8" t="s">
        <v>23</v>
      </c>
      <c r="E31" s="22">
        <v>0</v>
      </c>
      <c r="F31" s="12">
        <v>0</v>
      </c>
      <c r="G31" s="13">
        <v>0</v>
      </c>
      <c r="H31" s="13">
        <v>0</v>
      </c>
      <c r="I31" s="13">
        <v>0</v>
      </c>
      <c r="J31" s="14">
        <f t="shared" si="5"/>
        <v>0</v>
      </c>
    </row>
    <row r="32" spans="1:10" x14ac:dyDescent="0.25">
      <c r="A32" s="44"/>
      <c r="B32" s="32"/>
      <c r="C32" s="32"/>
      <c r="D32" s="8" t="s">
        <v>24</v>
      </c>
      <c r="E32" s="22">
        <v>9885.4410000000007</v>
      </c>
      <c r="F32" s="12">
        <v>4867.8999999999996</v>
      </c>
      <c r="G32" s="13">
        <v>4878.8999999999996</v>
      </c>
      <c r="H32" s="13">
        <v>4773</v>
      </c>
      <c r="I32" s="13">
        <v>4773</v>
      </c>
      <c r="J32" s="14">
        <f t="shared" si="5"/>
        <v>29178.241000000002</v>
      </c>
    </row>
    <row r="33" spans="1:10" ht="39" thickBot="1" x14ac:dyDescent="0.3">
      <c r="A33" s="45"/>
      <c r="B33" s="33"/>
      <c r="C33" s="33"/>
      <c r="D33" s="6" t="s">
        <v>25</v>
      </c>
      <c r="E33" s="23">
        <v>26294.1</v>
      </c>
      <c r="F33" s="15">
        <v>13228.7</v>
      </c>
      <c r="G33" s="16">
        <v>13400.9</v>
      </c>
      <c r="H33" s="16">
        <v>10223.700000000001</v>
      </c>
      <c r="I33" s="16">
        <v>10223.700000000001</v>
      </c>
      <c r="J33" s="17">
        <f t="shared" si="5"/>
        <v>73371.100000000006</v>
      </c>
    </row>
    <row r="34" spans="1:10" x14ac:dyDescent="0.25">
      <c r="A34" s="43">
        <v>3</v>
      </c>
      <c r="B34" s="31" t="s">
        <v>13</v>
      </c>
      <c r="C34" s="31" t="s">
        <v>16</v>
      </c>
      <c r="D34" s="7" t="s">
        <v>27</v>
      </c>
      <c r="E34" s="18">
        <f>E35</f>
        <v>2721.9009999999998</v>
      </c>
      <c r="F34" s="18">
        <f>F35</f>
        <v>3200</v>
      </c>
      <c r="G34" s="19">
        <f>G35</f>
        <v>4000</v>
      </c>
      <c r="H34" s="19">
        <f>H35</f>
        <v>3500</v>
      </c>
      <c r="I34" s="19">
        <f>I35</f>
        <v>3500</v>
      </c>
      <c r="J34" s="20">
        <f t="shared" si="5"/>
        <v>16921.900999999998</v>
      </c>
    </row>
    <row r="35" spans="1:10" ht="39" thickBot="1" x14ac:dyDescent="0.3">
      <c r="A35" s="45"/>
      <c r="B35" s="33"/>
      <c r="C35" s="33"/>
      <c r="D35" s="6" t="s">
        <v>25</v>
      </c>
      <c r="E35" s="15">
        <v>2721.9009999999998</v>
      </c>
      <c r="F35" s="15">
        <v>3200</v>
      </c>
      <c r="G35" s="15">
        <v>4000</v>
      </c>
      <c r="H35" s="15">
        <v>3500</v>
      </c>
      <c r="I35" s="15">
        <v>3500</v>
      </c>
      <c r="J35" s="17">
        <f t="shared" si="5"/>
        <v>16921.900999999998</v>
      </c>
    </row>
  </sheetData>
  <mergeCells count="30">
    <mergeCell ref="A26:A29"/>
    <mergeCell ref="A30:A33"/>
    <mergeCell ref="A34:A35"/>
    <mergeCell ref="B34:B35"/>
    <mergeCell ref="C34:C35"/>
    <mergeCell ref="B26:B29"/>
    <mergeCell ref="C26:C29"/>
    <mergeCell ref="B30:B33"/>
    <mergeCell ref="C30:C33"/>
    <mergeCell ref="A2:J2"/>
    <mergeCell ref="A3:J3"/>
    <mergeCell ref="A4:J4"/>
    <mergeCell ref="A5:J5"/>
    <mergeCell ref="A14:J14"/>
    <mergeCell ref="A7:A8"/>
    <mergeCell ref="B7:B8"/>
    <mergeCell ref="C7:C8"/>
    <mergeCell ref="D7:D8"/>
    <mergeCell ref="E7:J7"/>
    <mergeCell ref="A15:J15"/>
    <mergeCell ref="A16:J16"/>
    <mergeCell ref="A21:A25"/>
    <mergeCell ref="B21:B25"/>
    <mergeCell ref="C21:C25"/>
    <mergeCell ref="A19:A20"/>
    <mergeCell ref="B19:B20"/>
    <mergeCell ref="C19:C20"/>
    <mergeCell ref="D19:D20"/>
    <mergeCell ref="A17:J17"/>
    <mergeCell ref="E19:J19"/>
  </mergeCell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8"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User-46</cp:lastModifiedBy>
  <cp:lastPrinted>2020-11-11T11:33:13Z</cp:lastPrinted>
  <dcterms:created xsi:type="dcterms:W3CDTF">2014-01-31T05:15:25Z</dcterms:created>
  <dcterms:modified xsi:type="dcterms:W3CDTF">2020-12-29T10:34:48Z</dcterms:modified>
</cp:coreProperties>
</file>