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7" i="1" l="1"/>
  <c r="E17" i="1"/>
  <c r="D17" i="1"/>
  <c r="F21" i="1" l="1"/>
  <c r="F22" i="1" s="1"/>
  <c r="E21" i="1"/>
  <c r="E22" i="1" s="1"/>
  <c r="D21" i="1"/>
  <c r="D22" i="1" s="1"/>
</calcChain>
</file>

<file path=xl/sharedStrings.xml><?xml version="1.0" encoding="utf-8"?>
<sst xmlns="http://schemas.openxmlformats.org/spreadsheetml/2006/main" count="35" uniqueCount="35">
  <si>
    <t>Наименование услуги</t>
  </si>
  <si>
    <t>Отопление</t>
  </si>
  <si>
    <t>Эл. Энергия</t>
  </si>
  <si>
    <t>Водоснабжение</t>
  </si>
  <si>
    <t>Водоотведение</t>
  </si>
  <si>
    <t>Вывоз ТКО</t>
  </si>
  <si>
    <t>Обслужиание орг техники</t>
  </si>
  <si>
    <t>Уборка помещений</t>
  </si>
  <si>
    <t>Моющие,чистящие ср-ва, ткань</t>
  </si>
  <si>
    <t>Услуги связи: аб. плата за телефон плата за интернет переговоры</t>
  </si>
  <si>
    <t>Кабельное телевидение</t>
  </si>
  <si>
    <t>105 000 КВт/3268,4 кв.м *69,8кв.м</t>
  </si>
  <si>
    <t>540*12 мес*1,271 (ЕСН)</t>
  </si>
  <si>
    <t>Расчет показателя</t>
  </si>
  <si>
    <t>Всего расходов на функционирование ЕДДС в год</t>
  </si>
  <si>
    <t xml:space="preserve">Расчет </t>
  </si>
  <si>
    <t>МБТ на содержание ЕДДС за счет средств бюджета Вятскополянского района (50%)</t>
  </si>
  <si>
    <t>Обслуживание ПО для защиты конфиденциальной информации</t>
  </si>
  <si>
    <t>№ п/п</t>
  </si>
  <si>
    <t>(рублей)</t>
  </si>
  <si>
    <t>Сумма содержания ЕДДС на 2025 год</t>
  </si>
  <si>
    <t>Сумма содержания ЕДДС на 2026 год</t>
  </si>
  <si>
    <t>Канцтовары, комплектующие к орг технике (покупка катриджа)</t>
  </si>
  <si>
    <t>расходов на содержание ЕДДС на 2025 год и плановый период 2026 и 2027 годов</t>
  </si>
  <si>
    <t>Сумма содержания ЕДДС на 2027 год</t>
  </si>
  <si>
    <t>622 Гкал / 3268,4 кв.м *69,8 кв.м</t>
  </si>
  <si>
    <t>7,38*2687 тариф до 01.07.2025 г.                            5,90*2958,4 тариф с 01.07.2025 г.</t>
  </si>
  <si>
    <t>1121 *8,84 тариф до 01.07.2025 г.</t>
  </si>
  <si>
    <t>1121*9,51(8,84+7,6%) тариф с 01.07.2025 г.</t>
  </si>
  <si>
    <t>1200 куб.м /99чел *10 чел                                    61*44,07 тариф до 01.07.2025г.                    61*46,87 тариф с 01.07.2025г.</t>
  </si>
  <si>
    <t>1200 куб.м /94 чел * 10 чел                                  61*76,48 тариф до 01.07.2025г.                            61 *84,52 тариф с 01.07.2025 г.</t>
  </si>
  <si>
    <t>18,72 куб.м./99 чел.*10 чел.                                                    0,945*997,76 тариф до 01.07.2025г.                                                         0,945*1076,58 тариф с 01.07.2025 г.</t>
  </si>
  <si>
    <t>600руб*2кат*2 полугодия; 850 руб. замена фотобарабана, чипа и тд</t>
  </si>
  <si>
    <t>600*2 тел*12 мес;                                                 2860 руб*12 мес;                                                                                               2100 руб *12 мес</t>
  </si>
  <si>
    <t>330*12 мес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</si>
</sst>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/>
    <xf numFmtId="0" fontId="3" fillId="0" borderId="0" xfId="0" applyFont="1"/>
    <xf numFmtId="0" fontId="3" fillId="0" borderId="0" xfId="0" applyFont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0" fontId="4" fillId="0" borderId="0" xfId="0" applyFont="1"/>
    <xf numFmtId="0" fontId="4" fillId="0" borderId="0" xfId="0" applyFont="1" applyAlignment="1">
      <alignment wrapText="1"/>
    </xf>
    <xf numFmtId="0" fontId="5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43" fontId="6" fillId="0" borderId="1" xfId="1" applyFont="1" applyBorder="1"/>
    <xf numFmtId="43" fontId="7" fillId="0" borderId="1" xfId="1" applyFont="1" applyBorder="1"/>
    <xf numFmtId="0" fontId="3" fillId="0" borderId="1" xfId="0" applyFont="1" applyBorder="1" applyAlignment="1">
      <alignment vertical="center"/>
    </xf>
    <xf numFmtId="0" fontId="4" fillId="0" borderId="0" xfId="0" applyFont="1" applyAlignment="1">
      <alignment horizontal="center" wrapText="1"/>
    </xf>
    <xf numFmtId="0" fontId="7" fillId="0" borderId="5" xfId="0" applyFont="1" applyBorder="1" applyAlignment="1">
      <alignment horizontal="left" wrapText="1"/>
    </xf>
    <xf numFmtId="0" fontId="7" fillId="0" borderId="6" xfId="0" applyFont="1" applyBorder="1" applyAlignment="1">
      <alignment horizontal="left" wrapText="1"/>
    </xf>
    <xf numFmtId="0" fontId="7" fillId="0" borderId="7" xfId="0" applyFont="1" applyBorder="1" applyAlignment="1">
      <alignment horizontal="left" wrapText="1"/>
    </xf>
    <xf numFmtId="0" fontId="4" fillId="0" borderId="0" xfId="0" applyFont="1" applyAlignment="1">
      <alignment horizontal="center"/>
    </xf>
    <xf numFmtId="43" fontId="6" fillId="0" borderId="2" xfId="1" applyFont="1" applyBorder="1" applyAlignment="1">
      <alignment horizontal="center"/>
    </xf>
    <xf numFmtId="43" fontId="6" fillId="0" borderId="3" xfId="1" applyFont="1" applyBorder="1" applyAlignment="1">
      <alignment horizontal="center"/>
    </xf>
    <xf numFmtId="43" fontId="6" fillId="0" borderId="4" xfId="1" applyFont="1" applyBorder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"/>
  <sheetViews>
    <sheetView tabSelected="1" view="pageBreakPreview" topLeftCell="A8" zoomScale="90" zoomScaleNormal="100" zoomScaleSheetLayoutView="90" workbookViewId="0">
      <selection activeCell="C19" sqref="C19"/>
    </sheetView>
  </sheetViews>
  <sheetFormatPr defaultRowHeight="15" x14ac:dyDescent="0.25"/>
  <cols>
    <col min="1" max="1" width="6.5703125" style="3" customWidth="1"/>
    <col min="2" max="2" width="46.7109375" style="4" customWidth="1"/>
    <col min="3" max="3" width="55.140625" style="3" customWidth="1"/>
    <col min="4" max="6" width="19.140625" style="3" customWidth="1"/>
    <col min="7" max="16384" width="9.140625" style="3"/>
  </cols>
  <sheetData>
    <row r="1" spans="1:6" x14ac:dyDescent="0.25">
      <c r="A1" s="7"/>
      <c r="B1" s="8"/>
      <c r="C1" s="7"/>
      <c r="D1" s="7"/>
      <c r="E1" s="7"/>
      <c r="F1" s="7"/>
    </row>
    <row r="2" spans="1:6" x14ac:dyDescent="0.25">
      <c r="A2" s="14" t="s">
        <v>15</v>
      </c>
      <c r="B2" s="14"/>
      <c r="C2" s="14"/>
      <c r="D2" s="14"/>
      <c r="E2" s="14"/>
      <c r="F2" s="14"/>
    </row>
    <row r="3" spans="1:6" x14ac:dyDescent="0.25">
      <c r="A3" s="14" t="s">
        <v>23</v>
      </c>
      <c r="B3" s="14"/>
      <c r="C3" s="14"/>
      <c r="D3" s="14"/>
      <c r="E3" s="14"/>
      <c r="F3" s="14"/>
    </row>
    <row r="4" spans="1:6" x14ac:dyDescent="0.25">
      <c r="A4" s="7"/>
      <c r="B4" s="8"/>
      <c r="C4" s="7"/>
      <c r="D4" s="7"/>
      <c r="E4" s="18" t="s">
        <v>19</v>
      </c>
      <c r="F4" s="18"/>
    </row>
    <row r="5" spans="1:6" s="4" customFormat="1" ht="57" customHeight="1" x14ac:dyDescent="0.3">
      <c r="A5" s="9" t="s">
        <v>18</v>
      </c>
      <c r="B5" s="9" t="s">
        <v>0</v>
      </c>
      <c r="C5" s="10" t="s">
        <v>13</v>
      </c>
      <c r="D5" s="10" t="s">
        <v>20</v>
      </c>
      <c r="E5" s="10" t="s">
        <v>21</v>
      </c>
      <c r="F5" s="10" t="s">
        <v>24</v>
      </c>
    </row>
    <row r="6" spans="1:6" ht="18.75" x14ac:dyDescent="0.25">
      <c r="A6" s="23">
        <v>1</v>
      </c>
      <c r="B6" s="22" t="s">
        <v>1</v>
      </c>
      <c r="C6" s="1" t="s">
        <v>25</v>
      </c>
      <c r="D6" s="19">
        <v>37300</v>
      </c>
      <c r="E6" s="19">
        <v>40100</v>
      </c>
      <c r="F6" s="19">
        <v>41700</v>
      </c>
    </row>
    <row r="7" spans="1:6" ht="37.5" x14ac:dyDescent="0.25">
      <c r="A7" s="24"/>
      <c r="B7" s="22"/>
      <c r="C7" s="1" t="s">
        <v>26</v>
      </c>
      <c r="D7" s="20"/>
      <c r="E7" s="20"/>
      <c r="F7" s="20"/>
    </row>
    <row r="8" spans="1:6" ht="18.75" x14ac:dyDescent="0.25">
      <c r="A8" s="23">
        <v>2</v>
      </c>
      <c r="B8" s="22" t="s">
        <v>2</v>
      </c>
      <c r="C8" s="1" t="s">
        <v>11</v>
      </c>
      <c r="D8" s="19">
        <v>20600</v>
      </c>
      <c r="E8" s="19">
        <v>22000</v>
      </c>
      <c r="F8" s="19">
        <v>23000</v>
      </c>
    </row>
    <row r="9" spans="1:6" ht="18.75" x14ac:dyDescent="0.25">
      <c r="A9" s="25"/>
      <c r="B9" s="22"/>
      <c r="C9" s="1" t="s">
        <v>27</v>
      </c>
      <c r="D9" s="21"/>
      <c r="E9" s="21"/>
      <c r="F9" s="21"/>
    </row>
    <row r="10" spans="1:6" ht="18.75" x14ac:dyDescent="0.25">
      <c r="A10" s="24"/>
      <c r="B10" s="22"/>
      <c r="C10" s="1" t="s">
        <v>28</v>
      </c>
      <c r="D10" s="20"/>
      <c r="E10" s="20"/>
      <c r="F10" s="20"/>
    </row>
    <row r="11" spans="1:6" ht="65.25" customHeight="1" x14ac:dyDescent="0.3">
      <c r="A11" s="13">
        <v>3</v>
      </c>
      <c r="B11" s="5" t="s">
        <v>3</v>
      </c>
      <c r="C11" s="1" t="s">
        <v>29</v>
      </c>
      <c r="D11" s="11">
        <v>5600</v>
      </c>
      <c r="E11" s="11">
        <v>5900</v>
      </c>
      <c r="F11" s="11">
        <v>6000</v>
      </c>
    </row>
    <row r="12" spans="1:6" ht="69" customHeight="1" x14ac:dyDescent="0.3">
      <c r="A12" s="13">
        <v>4</v>
      </c>
      <c r="B12" s="5" t="s">
        <v>4</v>
      </c>
      <c r="C12" s="1" t="s">
        <v>30</v>
      </c>
      <c r="D12" s="11">
        <v>9900</v>
      </c>
      <c r="E12" s="11">
        <v>10600</v>
      </c>
      <c r="F12" s="11">
        <v>11000</v>
      </c>
    </row>
    <row r="13" spans="1:6" ht="62.25" customHeight="1" x14ac:dyDescent="0.3">
      <c r="A13" s="13">
        <v>5</v>
      </c>
      <c r="B13" s="5" t="s">
        <v>5</v>
      </c>
      <c r="C13" s="1" t="s">
        <v>31</v>
      </c>
      <c r="D13" s="11">
        <v>2000</v>
      </c>
      <c r="E13" s="11">
        <v>2200</v>
      </c>
      <c r="F13" s="11">
        <v>2300</v>
      </c>
    </row>
    <row r="14" spans="1:6" ht="37.5" x14ac:dyDescent="0.3">
      <c r="A14" s="13">
        <v>6</v>
      </c>
      <c r="B14" s="5" t="s">
        <v>6</v>
      </c>
      <c r="C14" s="1" t="s">
        <v>32</v>
      </c>
      <c r="D14" s="11">
        <v>4000</v>
      </c>
      <c r="E14" s="11">
        <v>4000</v>
      </c>
      <c r="F14" s="11">
        <v>4000</v>
      </c>
    </row>
    <row r="15" spans="1:6" ht="18.75" x14ac:dyDescent="0.3">
      <c r="A15" s="13">
        <v>7</v>
      </c>
      <c r="B15" s="5" t="s">
        <v>7</v>
      </c>
      <c r="C15" s="1" t="s">
        <v>12</v>
      </c>
      <c r="D15" s="11">
        <v>8500</v>
      </c>
      <c r="E15" s="11">
        <v>8500</v>
      </c>
      <c r="F15" s="11">
        <v>8500</v>
      </c>
    </row>
    <row r="16" spans="1:6" ht="18.75" x14ac:dyDescent="0.3">
      <c r="A16" s="13">
        <v>8</v>
      </c>
      <c r="B16" s="5" t="s">
        <v>8</v>
      </c>
      <c r="C16" s="2"/>
      <c r="D16" s="11">
        <v>1000</v>
      </c>
      <c r="E16" s="11">
        <v>1000</v>
      </c>
      <c r="F16" s="11">
        <v>1000</v>
      </c>
    </row>
    <row r="17" spans="1:6" ht="56.25" x14ac:dyDescent="0.3">
      <c r="A17" s="13">
        <v>9</v>
      </c>
      <c r="B17" s="5" t="s">
        <v>9</v>
      </c>
      <c r="C17" s="1" t="s">
        <v>33</v>
      </c>
      <c r="D17" s="11">
        <f>14400+34320+25200</f>
        <v>73920</v>
      </c>
      <c r="E17" s="11">
        <f>15800+31500+26000</f>
        <v>73300</v>
      </c>
      <c r="F17" s="11">
        <f>17400+31500+27000</f>
        <v>75900</v>
      </c>
    </row>
    <row r="18" spans="1:6" ht="18.75" x14ac:dyDescent="0.3">
      <c r="A18" s="13">
        <v>10</v>
      </c>
      <c r="B18" s="5" t="s">
        <v>10</v>
      </c>
      <c r="C18" s="1" t="s">
        <v>34</v>
      </c>
      <c r="D18" s="11">
        <v>3960</v>
      </c>
      <c r="E18" s="11">
        <v>3960</v>
      </c>
      <c r="F18" s="11">
        <v>3960</v>
      </c>
    </row>
    <row r="19" spans="1:6" ht="37.5" x14ac:dyDescent="0.3">
      <c r="A19" s="13">
        <v>11</v>
      </c>
      <c r="B19" s="6" t="s">
        <v>22</v>
      </c>
      <c r="C19" s="2"/>
      <c r="D19" s="11">
        <v>3720</v>
      </c>
      <c r="E19" s="11">
        <v>940</v>
      </c>
      <c r="F19" s="11">
        <v>1140</v>
      </c>
    </row>
    <row r="20" spans="1:6" ht="37.5" x14ac:dyDescent="0.3">
      <c r="A20" s="13">
        <v>12</v>
      </c>
      <c r="B20" s="6" t="s">
        <v>17</v>
      </c>
      <c r="C20" s="2"/>
      <c r="D20" s="11">
        <v>5500</v>
      </c>
      <c r="E20" s="11">
        <v>5500</v>
      </c>
      <c r="F20" s="11">
        <v>5500</v>
      </c>
    </row>
    <row r="21" spans="1:6" ht="18.75" x14ac:dyDescent="0.3">
      <c r="A21" s="15" t="s">
        <v>14</v>
      </c>
      <c r="B21" s="16"/>
      <c r="C21" s="17"/>
      <c r="D21" s="12">
        <f>D6+D11+D8+D12+D13+D14+D15+D16+D17+D18+D19+D20</f>
        <v>176000</v>
      </c>
      <c r="E21" s="12">
        <f>E6+E11+E8+E12+E13+E14+E15+E16+E17+E18+E19+E20</f>
        <v>178000</v>
      </c>
      <c r="F21" s="12">
        <f>F6+F11+F8+F12+F13+F14+F15+F16+F17+F18+F19+F20</f>
        <v>184000</v>
      </c>
    </row>
    <row r="22" spans="1:6" ht="18.75" x14ac:dyDescent="0.3">
      <c r="A22" s="15" t="s">
        <v>16</v>
      </c>
      <c r="B22" s="16"/>
      <c r="C22" s="17"/>
      <c r="D22" s="12">
        <f>D21/2</f>
        <v>88000</v>
      </c>
      <c r="E22" s="12">
        <f t="shared" ref="E22:F22" si="0">E21/2</f>
        <v>89000</v>
      </c>
      <c r="F22" s="12">
        <f t="shared" si="0"/>
        <v>92000</v>
      </c>
    </row>
  </sheetData>
  <mergeCells count="15">
    <mergeCell ref="A2:F2"/>
    <mergeCell ref="A3:F3"/>
    <mergeCell ref="A21:C21"/>
    <mergeCell ref="A22:C22"/>
    <mergeCell ref="E4:F4"/>
    <mergeCell ref="E6:E7"/>
    <mergeCell ref="F6:F7"/>
    <mergeCell ref="E8:E10"/>
    <mergeCell ref="F8:F10"/>
    <mergeCell ref="B6:B7"/>
    <mergeCell ref="B8:B10"/>
    <mergeCell ref="A6:A7"/>
    <mergeCell ref="A8:A10"/>
    <mergeCell ref="D6:D7"/>
    <mergeCell ref="D8:D10"/>
  </mergeCells>
  <pageMargins left="0.7" right="0.7" top="0.75" bottom="0.75" header="0.3" footer="0.3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2024-11-07T12:36:33Z</dcterms:modified>
</cp:coreProperties>
</file>