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55" yWindow="795" windowWidth="15315" windowHeight="10905"/>
  </bookViews>
  <sheets>
    <sheet name="План реализации 2025" sheetId="1" r:id="rId1"/>
    <sheet name="Лист1" sheetId="2" r:id="rId2"/>
    <sheet name="Лист2" sheetId="3" r:id="rId3"/>
  </sheets>
  <definedNames>
    <definedName name="_xlnm._FilterDatabase" localSheetId="0" hidden="1">'План реализации 2025'!$A$11:$H$32</definedName>
    <definedName name="_xlnm.Print_Titles" localSheetId="0">'План реализации 2025'!$10:$11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J17" i="3" l="1"/>
  <c r="E16" i="3"/>
  <c r="D16" i="3"/>
  <c r="G26" i="1" l="1"/>
  <c r="G19" i="1" l="1"/>
  <c r="C5" i="2"/>
  <c r="C4" i="2"/>
  <c r="C3" i="2"/>
  <c r="C2" i="2"/>
  <c r="G12" i="1" l="1"/>
</calcChain>
</file>

<file path=xl/sharedStrings.xml><?xml version="1.0" encoding="utf-8"?>
<sst xmlns="http://schemas.openxmlformats.org/spreadsheetml/2006/main" count="57" uniqueCount="34">
  <si>
    <t>Наименование муниципальной программы, подпрограммы, ведомственной целевой программы, отдельного мероприятия, мероприятия, входящего в состав отдельного мероприятия</t>
  </si>
  <si>
    <t>Ответственный исполнитель (Ф.И.О., должность)</t>
  </si>
  <si>
    <t>Срок</t>
  </si>
  <si>
    <t>Финансирование на очередной финансовый год, тыс. рублей</t>
  </si>
  <si>
    <t>всего</t>
  </si>
  <si>
    <t>№ п/п</t>
  </si>
  <si>
    <t>начало реализации</t>
  </si>
  <si>
    <t>окончание реализации</t>
  </si>
  <si>
    <t>Источники финансирования</t>
  </si>
  <si>
    <t>1</t>
  </si>
  <si>
    <t>бюджет Вятскополянского района</t>
  </si>
  <si>
    <t>федеральный бюджет</t>
  </si>
  <si>
    <t>областной бюджет</t>
  </si>
  <si>
    <t>бюджеты поселений</t>
  </si>
  <si>
    <t>бюджеты других муниципальных районов и городских округов</t>
  </si>
  <si>
    <t xml:space="preserve">внебюджетные источники  </t>
  </si>
  <si>
    <t>Ожидаемый результат реализации мероприятия муниципальной программы (краткое описание)</t>
  </si>
  <si>
    <t>Обеспечение качества прогнозирования социально-экономического развития Вятскополянского района</t>
  </si>
  <si>
    <t xml:space="preserve">План реализации муниципальной программы Вятскополянского района 
</t>
  </si>
  <si>
    <t>УТВЕРЖДЕН</t>
  </si>
  <si>
    <t>постановлением администрации</t>
  </si>
  <si>
    <t>Вятскополянского района</t>
  </si>
  <si>
    <t xml:space="preserve">                  -     </t>
  </si>
  <si>
    <t xml:space="preserve"> 5 247,56   </t>
  </si>
  <si>
    <t>на 2025 год</t>
  </si>
  <si>
    <t>«Профилактика терроризма и экстремизма на территории Вятскополянского муниципального района» на 2025-2030 годы</t>
  </si>
  <si>
    <t>Муниципальная программа Вятскополянского района «Профилактика терроризма и экстремизма на территории Вятскополянского муниципального района» на 2025-2030 годы</t>
  </si>
  <si>
    <t>отдельное мероприятие "Профилактика экстремизма в Вятскополянском районе"</t>
  </si>
  <si>
    <t>1.1</t>
  </si>
  <si>
    <t>1.2</t>
  </si>
  <si>
    <t>отдельное мероприятие «Профилактика терроризма, формирование у граждан неприятия идеологии терроризма»</t>
  </si>
  <si>
    <t>Шарипова Н.Ю. заведующая отделом ГО ЧС</t>
  </si>
  <si>
    <t>от 31.01.2025</t>
  </si>
  <si>
    <t>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</si>
</sst>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4" fontId="0" fillId="0" borderId="0" xfId="0" applyNumberFormat="1"/>
    <xf numFmtId="4" fontId="4" fillId="0" borderId="7" xfId="0" applyNumberFormat="1" applyFont="1" applyBorder="1" applyAlignment="1">
      <alignment horizontal="right" vertical="center" wrapText="1" indent="1"/>
    </xf>
    <xf numFmtId="0" fontId="4" fillId="0" borderId="7" xfId="0" applyFont="1" applyBorder="1" applyAlignment="1">
      <alignment horizontal="right" vertical="center" wrapText="1" indent="1"/>
    </xf>
    <xf numFmtId="4" fontId="4" fillId="0" borderId="8" xfId="0" applyNumberFormat="1" applyFont="1" applyBorder="1" applyAlignment="1">
      <alignment horizontal="right" vertical="center" wrapText="1" indent="1"/>
    </xf>
    <xf numFmtId="4" fontId="4" fillId="0" borderId="8" xfId="0" applyNumberFormat="1" applyFont="1" applyBorder="1" applyAlignment="1">
      <alignment vertical="center" wrapText="1"/>
    </xf>
    <xf numFmtId="4" fontId="5" fillId="0" borderId="7" xfId="0" applyNumberFormat="1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4" fontId="3" fillId="0" borderId="7" xfId="0" applyNumberFormat="1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164" fontId="6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Alignment="1">
      <alignment horizontal="left" vertical="center"/>
    </xf>
    <xf numFmtId="164" fontId="9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topLeftCell="E19" zoomScale="77" zoomScaleNormal="85" zoomScaleSheetLayoutView="77" workbookViewId="0">
      <selection activeCell="H12" sqref="H12:H18"/>
    </sheetView>
  </sheetViews>
  <sheetFormatPr defaultColWidth="9.140625" defaultRowHeight="16.5" x14ac:dyDescent="0.25"/>
  <cols>
    <col min="1" max="1" width="9.42578125" style="11" customWidth="1"/>
    <col min="2" max="2" width="61.5703125" style="12" customWidth="1"/>
    <col min="3" max="3" width="19.140625" style="12" customWidth="1"/>
    <col min="4" max="4" width="15.140625" style="13" customWidth="1"/>
    <col min="5" max="5" width="13.85546875" style="13" customWidth="1"/>
    <col min="6" max="6" width="49.7109375" style="14" customWidth="1"/>
    <col min="7" max="7" width="19.5703125" style="26" customWidth="1"/>
    <col min="8" max="8" width="59.85546875" style="12" customWidth="1"/>
    <col min="9" max="9" width="12.42578125" style="15" bestFit="1" customWidth="1"/>
    <col min="10" max="10" width="11.7109375" style="16" customWidth="1"/>
    <col min="11" max="16384" width="9.140625" style="15"/>
  </cols>
  <sheetData>
    <row r="1" spans="1:10" x14ac:dyDescent="0.25">
      <c r="G1" s="24" t="s">
        <v>19</v>
      </c>
    </row>
    <row r="2" spans="1:10" x14ac:dyDescent="0.25">
      <c r="G2" s="24" t="s">
        <v>20</v>
      </c>
    </row>
    <row r="3" spans="1:10" x14ac:dyDescent="0.25">
      <c r="E3" s="17"/>
      <c r="G3" s="24" t="s">
        <v>21</v>
      </c>
    </row>
    <row r="4" spans="1:10" x14ac:dyDescent="0.25">
      <c r="G4" s="25" t="s">
        <v>32</v>
      </c>
      <c r="H4" s="12" t="s">
        <v>33</v>
      </c>
    </row>
    <row r="5" spans="1:10" ht="5.25" customHeight="1" x14ac:dyDescent="0.25"/>
    <row r="6" spans="1:10" ht="15.75" x14ac:dyDescent="0.25">
      <c r="A6" s="42" t="s">
        <v>18</v>
      </c>
      <c r="B6" s="42"/>
      <c r="C6" s="42"/>
      <c r="D6" s="42"/>
      <c r="E6" s="42"/>
      <c r="F6" s="42"/>
      <c r="G6" s="42"/>
      <c r="H6" s="42"/>
    </row>
    <row r="7" spans="1:10" ht="15.75" x14ac:dyDescent="0.25">
      <c r="A7" s="42" t="s">
        <v>25</v>
      </c>
      <c r="B7" s="42"/>
      <c r="C7" s="42"/>
      <c r="D7" s="42"/>
      <c r="E7" s="42"/>
      <c r="F7" s="42"/>
      <c r="G7" s="42"/>
      <c r="H7" s="42"/>
    </row>
    <row r="8" spans="1:10" ht="15.75" x14ac:dyDescent="0.25">
      <c r="A8" s="42" t="s">
        <v>24</v>
      </c>
      <c r="B8" s="42"/>
      <c r="C8" s="42"/>
      <c r="D8" s="42"/>
      <c r="E8" s="42"/>
      <c r="F8" s="42"/>
      <c r="G8" s="42"/>
      <c r="H8" s="42"/>
    </row>
    <row r="9" spans="1:10" ht="21" customHeight="1" x14ac:dyDescent="0.25">
      <c r="H9" s="18"/>
    </row>
    <row r="10" spans="1:10" s="19" customFormat="1" x14ac:dyDescent="0.25">
      <c r="A10" s="47" t="s">
        <v>5</v>
      </c>
      <c r="B10" s="43" t="s">
        <v>0</v>
      </c>
      <c r="C10" s="43" t="s">
        <v>1</v>
      </c>
      <c r="D10" s="49" t="s">
        <v>2</v>
      </c>
      <c r="E10" s="50"/>
      <c r="F10" s="51" t="s">
        <v>8</v>
      </c>
      <c r="G10" s="45" t="s">
        <v>3</v>
      </c>
      <c r="H10" s="43" t="s">
        <v>16</v>
      </c>
      <c r="J10" s="20"/>
    </row>
    <row r="11" spans="1:10" s="19" customFormat="1" ht="33" x14ac:dyDescent="0.25">
      <c r="A11" s="48"/>
      <c r="B11" s="44"/>
      <c r="C11" s="44"/>
      <c r="D11" s="28" t="s">
        <v>6</v>
      </c>
      <c r="E11" s="28" t="s">
        <v>7</v>
      </c>
      <c r="F11" s="52"/>
      <c r="G11" s="46"/>
      <c r="H11" s="44"/>
      <c r="J11" s="20"/>
    </row>
    <row r="12" spans="1:10" s="22" customFormat="1" x14ac:dyDescent="0.25">
      <c r="A12" s="29" t="s">
        <v>9</v>
      </c>
      <c r="B12" s="30" t="s">
        <v>26</v>
      </c>
      <c r="C12" s="36"/>
      <c r="D12" s="33"/>
      <c r="E12" s="40"/>
      <c r="F12" s="21" t="s">
        <v>4</v>
      </c>
      <c r="G12" s="23">
        <f>SUM(G13:G18)</f>
        <v>200</v>
      </c>
      <c r="H12" s="38"/>
      <c r="J12" s="16"/>
    </row>
    <row r="13" spans="1:10" s="22" customFormat="1" x14ac:dyDescent="0.25">
      <c r="A13" s="29"/>
      <c r="B13" s="31"/>
      <c r="C13" s="36"/>
      <c r="D13" s="34"/>
      <c r="E13" s="41"/>
      <c r="F13" s="21" t="s">
        <v>11</v>
      </c>
      <c r="G13" s="23">
        <f>G20+G27</f>
        <v>0</v>
      </c>
      <c r="H13" s="39"/>
      <c r="J13" s="16"/>
    </row>
    <row r="14" spans="1:10" s="22" customFormat="1" x14ac:dyDescent="0.25">
      <c r="A14" s="29"/>
      <c r="B14" s="31"/>
      <c r="C14" s="36"/>
      <c r="D14" s="34"/>
      <c r="E14" s="41"/>
      <c r="F14" s="21" t="s">
        <v>12</v>
      </c>
      <c r="G14" s="23">
        <f t="shared" ref="G14:G18" si="0">G21+G28</f>
        <v>0</v>
      </c>
      <c r="H14" s="39"/>
      <c r="J14" s="16"/>
    </row>
    <row r="15" spans="1:10" s="22" customFormat="1" x14ac:dyDescent="0.25">
      <c r="A15" s="29"/>
      <c r="B15" s="31"/>
      <c r="C15" s="36"/>
      <c r="D15" s="34"/>
      <c r="E15" s="41"/>
      <c r="F15" s="21" t="s">
        <v>10</v>
      </c>
      <c r="G15" s="23">
        <f t="shared" si="0"/>
        <v>200</v>
      </c>
      <c r="H15" s="39"/>
      <c r="I15" s="27"/>
      <c r="J15" s="16"/>
    </row>
    <row r="16" spans="1:10" s="22" customFormat="1" x14ac:dyDescent="0.25">
      <c r="A16" s="29"/>
      <c r="B16" s="31"/>
      <c r="C16" s="36"/>
      <c r="D16" s="34"/>
      <c r="E16" s="41"/>
      <c r="F16" s="21" t="s">
        <v>13</v>
      </c>
      <c r="G16" s="23">
        <f t="shared" si="0"/>
        <v>0</v>
      </c>
      <c r="H16" s="39"/>
      <c r="J16" s="16"/>
    </row>
    <row r="17" spans="1:10" s="22" customFormat="1" ht="30" x14ac:dyDescent="0.25">
      <c r="A17" s="29"/>
      <c r="B17" s="31"/>
      <c r="C17" s="36"/>
      <c r="D17" s="34"/>
      <c r="E17" s="41"/>
      <c r="F17" s="21" t="s">
        <v>14</v>
      </c>
      <c r="G17" s="23">
        <f t="shared" si="0"/>
        <v>0</v>
      </c>
      <c r="H17" s="39"/>
      <c r="J17" s="16"/>
    </row>
    <row r="18" spans="1:10" s="22" customFormat="1" x14ac:dyDescent="0.25">
      <c r="A18" s="29"/>
      <c r="B18" s="32"/>
      <c r="C18" s="36"/>
      <c r="D18" s="35"/>
      <c r="E18" s="41"/>
      <c r="F18" s="21" t="s">
        <v>15</v>
      </c>
      <c r="G18" s="23">
        <f t="shared" si="0"/>
        <v>0</v>
      </c>
      <c r="H18" s="39"/>
      <c r="J18" s="16"/>
    </row>
    <row r="19" spans="1:10" s="22" customFormat="1" ht="16.5" customHeight="1" x14ac:dyDescent="0.25">
      <c r="A19" s="29" t="s">
        <v>28</v>
      </c>
      <c r="B19" s="30" t="s">
        <v>27</v>
      </c>
      <c r="C19" s="36" t="s">
        <v>31</v>
      </c>
      <c r="D19" s="33">
        <v>45658</v>
      </c>
      <c r="E19" s="33">
        <v>46022</v>
      </c>
      <c r="F19" s="21" t="s">
        <v>4</v>
      </c>
      <c r="G19" s="23">
        <f>SUM(G20:G25)</f>
        <v>150</v>
      </c>
      <c r="H19" s="37"/>
      <c r="J19" s="16"/>
    </row>
    <row r="20" spans="1:10" s="22" customFormat="1" x14ac:dyDescent="0.25">
      <c r="A20" s="29"/>
      <c r="B20" s="31"/>
      <c r="C20" s="36"/>
      <c r="D20" s="34"/>
      <c r="E20" s="34"/>
      <c r="F20" s="21" t="s">
        <v>11</v>
      </c>
      <c r="G20" s="23">
        <v>0</v>
      </c>
      <c r="H20" s="36"/>
      <c r="J20" s="16"/>
    </row>
    <row r="21" spans="1:10" s="22" customFormat="1" x14ac:dyDescent="0.25">
      <c r="A21" s="29"/>
      <c r="B21" s="31"/>
      <c r="C21" s="36"/>
      <c r="D21" s="34"/>
      <c r="E21" s="34"/>
      <c r="F21" s="21" t="s">
        <v>12</v>
      </c>
      <c r="G21" s="23">
        <v>0</v>
      </c>
      <c r="H21" s="36"/>
      <c r="J21" s="16"/>
    </row>
    <row r="22" spans="1:10" s="22" customFormat="1" x14ac:dyDescent="0.25">
      <c r="A22" s="29"/>
      <c r="B22" s="31"/>
      <c r="C22" s="36"/>
      <c r="D22" s="34"/>
      <c r="E22" s="34"/>
      <c r="F22" s="21" t="s">
        <v>10</v>
      </c>
      <c r="G22" s="23">
        <v>150</v>
      </c>
      <c r="H22" s="36"/>
      <c r="J22" s="16"/>
    </row>
    <row r="23" spans="1:10" s="22" customFormat="1" x14ac:dyDescent="0.25">
      <c r="A23" s="29"/>
      <c r="B23" s="31"/>
      <c r="C23" s="36"/>
      <c r="D23" s="34"/>
      <c r="E23" s="34"/>
      <c r="F23" s="21" t="s">
        <v>13</v>
      </c>
      <c r="G23" s="23">
        <v>0</v>
      </c>
      <c r="H23" s="36"/>
      <c r="J23" s="16"/>
    </row>
    <row r="24" spans="1:10" s="22" customFormat="1" ht="30" x14ac:dyDescent="0.25">
      <c r="A24" s="29"/>
      <c r="B24" s="31"/>
      <c r="C24" s="36"/>
      <c r="D24" s="34"/>
      <c r="E24" s="34"/>
      <c r="F24" s="21" t="s">
        <v>14</v>
      </c>
      <c r="G24" s="23">
        <v>0</v>
      </c>
      <c r="H24" s="36"/>
      <c r="J24" s="16"/>
    </row>
    <row r="25" spans="1:10" s="22" customFormat="1" x14ac:dyDescent="0.25">
      <c r="A25" s="29"/>
      <c r="B25" s="32"/>
      <c r="C25" s="36"/>
      <c r="D25" s="35"/>
      <c r="E25" s="35"/>
      <c r="F25" s="21" t="s">
        <v>15</v>
      </c>
      <c r="G25" s="23">
        <v>0</v>
      </c>
      <c r="H25" s="36"/>
      <c r="J25" s="16"/>
    </row>
    <row r="26" spans="1:10" s="22" customFormat="1" ht="16.5" customHeight="1" x14ac:dyDescent="0.25">
      <c r="A26" s="29" t="s">
        <v>29</v>
      </c>
      <c r="B26" s="30" t="s">
        <v>30</v>
      </c>
      <c r="C26" s="36" t="s">
        <v>31</v>
      </c>
      <c r="D26" s="33">
        <v>45658</v>
      </c>
      <c r="E26" s="33">
        <v>46022</v>
      </c>
      <c r="F26" s="21" t="s">
        <v>4</v>
      </c>
      <c r="G26" s="23">
        <f>SUM(G27:G32)</f>
        <v>50</v>
      </c>
      <c r="H26" s="36"/>
      <c r="J26" s="16"/>
    </row>
    <row r="27" spans="1:10" s="22" customFormat="1" x14ac:dyDescent="0.25">
      <c r="A27" s="29"/>
      <c r="B27" s="31"/>
      <c r="C27" s="36"/>
      <c r="D27" s="34"/>
      <c r="E27" s="34"/>
      <c r="F27" s="21" t="s">
        <v>11</v>
      </c>
      <c r="G27" s="23">
        <v>0</v>
      </c>
      <c r="H27" s="36"/>
      <c r="J27" s="16"/>
    </row>
    <row r="28" spans="1:10" s="22" customFormat="1" x14ac:dyDescent="0.25">
      <c r="A28" s="29"/>
      <c r="B28" s="31"/>
      <c r="C28" s="36"/>
      <c r="D28" s="34"/>
      <c r="E28" s="34"/>
      <c r="F28" s="21" t="s">
        <v>12</v>
      </c>
      <c r="G28" s="23">
        <v>0</v>
      </c>
      <c r="H28" s="36"/>
      <c r="J28" s="16"/>
    </row>
    <row r="29" spans="1:10" s="22" customFormat="1" x14ac:dyDescent="0.25">
      <c r="A29" s="29"/>
      <c r="B29" s="31"/>
      <c r="C29" s="36"/>
      <c r="D29" s="34"/>
      <c r="E29" s="34"/>
      <c r="F29" s="21" t="s">
        <v>10</v>
      </c>
      <c r="G29" s="23">
        <v>50</v>
      </c>
      <c r="H29" s="36" t="s">
        <v>17</v>
      </c>
      <c r="J29" s="16"/>
    </row>
    <row r="30" spans="1:10" s="22" customFormat="1" x14ac:dyDescent="0.25">
      <c r="A30" s="29"/>
      <c r="B30" s="31"/>
      <c r="C30" s="36"/>
      <c r="D30" s="34"/>
      <c r="E30" s="34"/>
      <c r="F30" s="21" t="s">
        <v>13</v>
      </c>
      <c r="G30" s="23">
        <v>0</v>
      </c>
      <c r="H30" s="36"/>
      <c r="J30" s="16"/>
    </row>
    <row r="31" spans="1:10" s="22" customFormat="1" ht="30" x14ac:dyDescent="0.25">
      <c r="A31" s="29"/>
      <c r="B31" s="31"/>
      <c r="C31" s="36"/>
      <c r="D31" s="34"/>
      <c r="E31" s="34"/>
      <c r="F31" s="21" t="s">
        <v>14</v>
      </c>
      <c r="G31" s="23">
        <v>0</v>
      </c>
      <c r="H31" s="36"/>
      <c r="J31" s="16"/>
    </row>
    <row r="32" spans="1:10" s="22" customFormat="1" x14ac:dyDescent="0.25">
      <c r="A32" s="29"/>
      <c r="B32" s="32"/>
      <c r="C32" s="36"/>
      <c r="D32" s="35"/>
      <c r="E32" s="35"/>
      <c r="F32" s="21" t="s">
        <v>15</v>
      </c>
      <c r="G32" s="23">
        <v>0</v>
      </c>
      <c r="H32" s="36"/>
      <c r="J32" s="16"/>
    </row>
  </sheetData>
  <autoFilter ref="A11:H32"/>
  <mergeCells count="28">
    <mergeCell ref="A6:H6"/>
    <mergeCell ref="A7:H7"/>
    <mergeCell ref="B10:B11"/>
    <mergeCell ref="C10:C11"/>
    <mergeCell ref="G10:G11"/>
    <mergeCell ref="H10:H11"/>
    <mergeCell ref="A10:A11"/>
    <mergeCell ref="D10:E10"/>
    <mergeCell ref="F10:F11"/>
    <mergeCell ref="A8:H8"/>
    <mergeCell ref="H12:H18"/>
    <mergeCell ref="E12:E18"/>
    <mergeCell ref="A12:A18"/>
    <mergeCell ref="B12:B18"/>
    <mergeCell ref="C12:C18"/>
    <mergeCell ref="D12:D18"/>
    <mergeCell ref="E19:E25"/>
    <mergeCell ref="H26:H32"/>
    <mergeCell ref="E26:E32"/>
    <mergeCell ref="C19:C25"/>
    <mergeCell ref="D26:D32"/>
    <mergeCell ref="H19:H25"/>
    <mergeCell ref="C26:C32"/>
    <mergeCell ref="A19:A25"/>
    <mergeCell ref="B19:B25"/>
    <mergeCell ref="B26:B32"/>
    <mergeCell ref="A26:A32"/>
    <mergeCell ref="D19:D25"/>
  </mergeCells>
  <phoneticPr fontId="2" type="noConversion"/>
  <pageMargins left="0.23622047244094491" right="0.23622047244094491" top="0.35433070866141736" bottom="0.35433070866141736" header="0.31496062992125984" footer="0.31496062992125984"/>
  <pageSetup paperSize="9" scale="57" fitToHeight="0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7"/>
  <sheetViews>
    <sheetView workbookViewId="0">
      <selection activeCell="F17" sqref="F17"/>
    </sheetView>
  </sheetViews>
  <sheetFormatPr defaultRowHeight="15" x14ac:dyDescent="0.25"/>
  <cols>
    <col min="1" max="1" width="6" customWidth="1"/>
    <col min="2" max="2" width="33.28515625" customWidth="1"/>
  </cols>
  <sheetData>
    <row r="1" spans="2:3" x14ac:dyDescent="0.25">
      <c r="B1" s="1" t="s">
        <v>4</v>
      </c>
    </row>
    <row r="2" spans="2:3" x14ac:dyDescent="0.25">
      <c r="B2" s="1" t="s">
        <v>11</v>
      </c>
      <c r="C2" t="e">
        <f>'План реализации 2025'!G20+'План реализации 2025'!#REF!+'План реализации 2025'!#REF!+'План реализации 2025'!#REF!+'План реализации 2025'!#REF!+'План реализации 2025'!#REF!+'План реализации 2025'!#REF!+'План реализации 2025'!#REF!+'План реализации 2025'!#REF!+'План реализации 2025'!#REF!+'План реализации 2025'!#REF!+'План реализации 2025'!#REF!</f>
        <v>#REF!</v>
      </c>
    </row>
    <row r="3" spans="2:3" x14ac:dyDescent="0.25">
      <c r="B3" s="1" t="s">
        <v>12</v>
      </c>
      <c r="C3" t="e">
        <f>'План реализации 2025'!G21+'План реализации 2025'!#REF!+'План реализации 2025'!#REF!+'План реализации 2025'!#REF!+'План реализации 2025'!#REF!+'План реализации 2025'!#REF!+'План реализации 2025'!#REF!+'План реализации 2025'!#REF!+'План реализации 2025'!#REF!+'План реализации 2025'!#REF!+'План реализации 2025'!#REF!+'План реализации 2025'!#REF!</f>
        <v>#REF!</v>
      </c>
    </row>
    <row r="4" spans="2:3" x14ac:dyDescent="0.25">
      <c r="B4" s="1" t="s">
        <v>10</v>
      </c>
      <c r="C4" t="e">
        <f>'План реализации 2025'!G22+'План реализации 2025'!#REF!+'План реализации 2025'!#REF!+'План реализации 2025'!#REF!+'План реализации 2025'!#REF!+'План реализации 2025'!#REF!+'План реализации 2025'!#REF!</f>
        <v>#REF!</v>
      </c>
    </row>
    <row r="5" spans="2:3" x14ac:dyDescent="0.25">
      <c r="B5" s="1" t="s">
        <v>13</v>
      </c>
      <c r="C5" t="e">
        <f>'План реализации 2025'!#REF!+'План реализации 2025'!#REF!</f>
        <v>#REF!</v>
      </c>
    </row>
    <row r="6" spans="2:3" ht="30" x14ac:dyDescent="0.25">
      <c r="B6" s="1" t="s">
        <v>14</v>
      </c>
    </row>
    <row r="7" spans="2:3" x14ac:dyDescent="0.25">
      <c r="B7" s="1" t="s">
        <v>15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9:K26"/>
  <sheetViews>
    <sheetView topLeftCell="A13" workbookViewId="0">
      <selection activeCell="K20" sqref="K20:K23"/>
    </sheetView>
  </sheetViews>
  <sheetFormatPr defaultRowHeight="15" x14ac:dyDescent="0.25"/>
  <cols>
    <col min="4" max="4" width="11.140625" customWidth="1"/>
    <col min="5" max="5" width="18.85546875" customWidth="1"/>
  </cols>
  <sheetData>
    <row r="9" spans="4:10" ht="15.75" thickBot="1" x14ac:dyDescent="0.3">
      <c r="D9" s="3">
        <v>2457.86</v>
      </c>
      <c r="E9" s="3">
        <v>1232.1300000000001</v>
      </c>
      <c r="F9" s="3">
        <v>2258.6799999999998</v>
      </c>
      <c r="G9" s="3">
        <v>21373.3</v>
      </c>
      <c r="H9" s="4">
        <v>623.20000000000005</v>
      </c>
      <c r="I9" s="4">
        <v>623.20000000000005</v>
      </c>
      <c r="J9" s="4">
        <v>623.20000000000005</v>
      </c>
    </row>
    <row r="12" spans="4:10" ht="15.75" thickBot="1" x14ac:dyDescent="0.3">
      <c r="D12" s="3">
        <v>7244.21</v>
      </c>
      <c r="E12" s="3">
        <v>22762.93</v>
      </c>
      <c r="F12" s="3">
        <v>26700.7</v>
      </c>
      <c r="G12" s="3">
        <v>29141.79</v>
      </c>
      <c r="H12" s="3">
        <v>26191.68</v>
      </c>
      <c r="I12" s="3">
        <v>26313.43</v>
      </c>
      <c r="J12" s="3">
        <v>26333.43</v>
      </c>
    </row>
    <row r="15" spans="4:10" ht="15.75" thickBot="1" x14ac:dyDescent="0.3"/>
    <row r="16" spans="4:10" ht="15.75" thickBot="1" x14ac:dyDescent="0.3">
      <c r="D16" s="5">
        <f>D17+D18+D19+D20+D24</f>
        <v>30549.49</v>
      </c>
      <c r="E16" s="5">
        <f>E17+E18+E19+E20+E24</f>
        <v>111422.59000000001</v>
      </c>
    </row>
    <row r="17" spans="4:11" ht="15.75" thickBot="1" x14ac:dyDescent="0.3">
      <c r="D17" s="4"/>
      <c r="E17" s="3">
        <v>59002.3</v>
      </c>
      <c r="J17" s="2">
        <f>J18+J19+J20</f>
        <v>83787.56</v>
      </c>
    </row>
    <row r="18" spans="4:11" ht="15.75" thickBot="1" x14ac:dyDescent="0.3">
      <c r="D18" s="3">
        <v>2258.6799999999998</v>
      </c>
      <c r="E18" s="3">
        <v>21373.3</v>
      </c>
      <c r="J18" s="7">
        <v>59000</v>
      </c>
    </row>
    <row r="19" spans="4:11" ht="15.75" thickBot="1" x14ac:dyDescent="0.3">
      <c r="D19" s="3">
        <v>26700.7</v>
      </c>
      <c r="E19" s="3">
        <v>29141.79</v>
      </c>
      <c r="J19" s="8">
        <v>20590</v>
      </c>
    </row>
    <row r="20" spans="4:11" ht="15.75" thickBot="1" x14ac:dyDescent="0.3">
      <c r="D20" s="3">
        <v>1590.11</v>
      </c>
      <c r="E20" s="3">
        <v>1905.2</v>
      </c>
      <c r="J20" s="8">
        <v>4197.5600000000004</v>
      </c>
      <c r="K20" s="9">
        <v>59000</v>
      </c>
    </row>
    <row r="21" spans="4:11" ht="15.75" thickBot="1" x14ac:dyDescent="0.3">
      <c r="D21" s="4"/>
      <c r="E21" s="4" t="s">
        <v>22</v>
      </c>
      <c r="K21" s="9">
        <v>20590</v>
      </c>
    </row>
    <row r="22" spans="4:11" ht="15.75" thickBot="1" x14ac:dyDescent="0.3">
      <c r="D22" s="4"/>
      <c r="E22" s="4" t="s">
        <v>22</v>
      </c>
      <c r="K22" s="10" t="s">
        <v>23</v>
      </c>
    </row>
    <row r="23" spans="4:11" x14ac:dyDescent="0.25">
      <c r="K23">
        <v>5247.56</v>
      </c>
    </row>
    <row r="25" spans="4:11" ht="15.75" thickBot="1" x14ac:dyDescent="0.3"/>
    <row r="26" spans="4:11" ht="15.75" thickBot="1" x14ac:dyDescent="0.3">
      <c r="D26" s="3">
        <v>12501.93</v>
      </c>
      <c r="E26" s="3">
        <v>28726.45</v>
      </c>
      <c r="F26" s="6">
        <v>30549.49</v>
      </c>
      <c r="G26" s="6">
        <v>111422.59</v>
      </c>
      <c r="H26" s="3">
        <v>28901.18</v>
      </c>
      <c r="I26" s="3">
        <v>29022.93</v>
      </c>
      <c r="J26" s="3">
        <v>29042.93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План реализации 2025</vt:lpstr>
      <vt:lpstr>Лист1</vt:lpstr>
      <vt:lpstr>Лист2</vt:lpstr>
      <vt:lpstr>'План реализации 2025'!Заголовки_для_печати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Sharipova</cp:lastModifiedBy>
  <cp:lastPrinted>2024-12-26T08:05:24Z</cp:lastPrinted>
  <dcterms:created xsi:type="dcterms:W3CDTF">2013-09-21T08:20:41Z</dcterms:created>
  <dcterms:modified xsi:type="dcterms:W3CDTF">2025-02-13T05:23:07Z</dcterms:modified>
</cp:coreProperties>
</file>